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LUCIJA 2026\FINANCIJSKI IZVJEŠTAJI\VI-2026\izvršenje proračuna\"/>
    </mc:Choice>
  </mc:AlternateContent>
  <bookViews>
    <workbookView xWindow="0" yWindow="0" windowWidth="28770" windowHeight="11850" firstSheet="7" activeTab="10"/>
  </bookViews>
  <sheets>
    <sheet name="OPĆI DIO- prihoda i rashoda" sheetId="1" r:id="rId1"/>
    <sheet name="OPĆI DIO-Račun financiranja" sheetId="2" r:id="rId2"/>
    <sheet name="Prihodi prema ekonomskoj klas." sheetId="3" r:id="rId3"/>
    <sheet name="Prihodi prema izvorima financ." sheetId="4" r:id="rId4"/>
    <sheet name="Rashodi prema izvorima financ." sheetId="5" r:id="rId5"/>
    <sheet name="Rashodi prema funk.klas." sheetId="6" r:id="rId6"/>
    <sheet name="Rashodi prema ekon.klasifik." sheetId="7" r:id="rId7"/>
    <sheet name="Izvršenje po organizac.klasif." sheetId="8" r:id="rId8"/>
    <sheet name="Račun financiranja po ek.klasif" sheetId="9" r:id="rId9"/>
    <sheet name="Račun finan. prema izvorima" sheetId="10" r:id="rId10"/>
    <sheet name="Izvršenje po programskoj klasif" sheetId="11" r:id="rId11"/>
    <sheet name="Posebni izvještaji" sheetId="12" r:id="rId12"/>
  </sheets>
  <calcPr calcId="162913"/>
</workbook>
</file>

<file path=xl/calcChain.xml><?xml version="1.0" encoding="utf-8"?>
<calcChain xmlns="http://schemas.openxmlformats.org/spreadsheetml/2006/main">
  <c r="Q95" i="5" l="1"/>
  <c r="Q78" i="5"/>
  <c r="Q20" i="4"/>
  <c r="Q21" i="4"/>
  <c r="Q22" i="4"/>
  <c r="Q23" i="4"/>
  <c r="Q24" i="4"/>
  <c r="Q25" i="4"/>
  <c r="Q26" i="4"/>
  <c r="Q27" i="4"/>
  <c r="Q28" i="4"/>
  <c r="Q29" i="4"/>
  <c r="Q30" i="4"/>
  <c r="Q31" i="4"/>
  <c r="Q32" i="4"/>
  <c r="Q33" i="4"/>
  <c r="Q34" i="4"/>
  <c r="Q35" i="4"/>
  <c r="Q36" i="4"/>
  <c r="Q37" i="4"/>
  <c r="Q38" i="4"/>
  <c r="O31" i="4"/>
  <c r="O30" i="4"/>
  <c r="O29" i="4"/>
  <c r="O28" i="4"/>
  <c r="O27" i="4"/>
  <c r="O26" i="4"/>
  <c r="O32" i="4"/>
  <c r="O33" i="4"/>
  <c r="O34" i="4"/>
  <c r="O35" i="4"/>
  <c r="O36" i="4"/>
  <c r="O37" i="4"/>
  <c r="R13" i="3"/>
  <c r="R14" i="3"/>
  <c r="R15" i="3"/>
  <c r="R16" i="3"/>
  <c r="R17" i="3"/>
  <c r="R18" i="3"/>
  <c r="R19" i="3"/>
  <c r="R20" i="3"/>
  <c r="R21" i="3"/>
  <c r="R22" i="3"/>
  <c r="R23" i="3"/>
  <c r="R24" i="3"/>
  <c r="R26" i="3"/>
  <c r="R28" i="3"/>
  <c r="R30" i="3"/>
  <c r="R12" i="3"/>
  <c r="P23" i="3"/>
  <c r="P22" i="3"/>
  <c r="P21" i="3"/>
  <c r="Q103" i="11" l="1"/>
  <c r="O103" i="11"/>
  <c r="Q102" i="11"/>
  <c r="O102" i="11"/>
  <c r="Q101" i="11"/>
  <c r="O101" i="11"/>
  <c r="Q100" i="11"/>
  <c r="O100" i="11"/>
  <c r="Q99" i="11"/>
  <c r="O99" i="11"/>
  <c r="Q98" i="11"/>
  <c r="O98" i="11"/>
  <c r="Q97" i="11"/>
  <c r="O97" i="11"/>
  <c r="Q96" i="11"/>
  <c r="O96" i="11"/>
  <c r="Q95" i="11"/>
  <c r="O95" i="11"/>
  <c r="Q94" i="11"/>
  <c r="O94" i="11"/>
  <c r="Q93" i="11"/>
  <c r="O93" i="11"/>
  <c r="Q92" i="11"/>
  <c r="O92" i="11"/>
  <c r="Q91" i="11"/>
  <c r="O91" i="11"/>
  <c r="Q90" i="11"/>
  <c r="O90" i="11"/>
  <c r="Q89" i="11"/>
  <c r="O89" i="11"/>
  <c r="Q88" i="11"/>
  <c r="O88" i="11"/>
  <c r="Q87" i="11"/>
  <c r="O87" i="11"/>
  <c r="Q86" i="11"/>
  <c r="O86" i="11"/>
  <c r="Q85" i="11"/>
  <c r="O85" i="11"/>
  <c r="Q84" i="11"/>
  <c r="O84" i="11"/>
  <c r="Q83" i="11"/>
  <c r="O83" i="11"/>
  <c r="Q82" i="11"/>
  <c r="O82" i="11"/>
  <c r="Q81" i="11"/>
  <c r="O81" i="11"/>
  <c r="Q80" i="11"/>
  <c r="O80" i="11"/>
  <c r="Q79" i="11"/>
  <c r="O79" i="11"/>
  <c r="Q78" i="11"/>
  <c r="O78" i="11"/>
  <c r="Q77" i="11"/>
  <c r="O77" i="11"/>
  <c r="Q76" i="11"/>
  <c r="O76" i="11"/>
  <c r="Q75" i="11"/>
  <c r="O75" i="11"/>
  <c r="Q74" i="11"/>
  <c r="O74" i="11"/>
  <c r="Q73" i="11"/>
  <c r="O73" i="11"/>
  <c r="Q72" i="11"/>
  <c r="O72" i="11"/>
  <c r="Q71" i="11"/>
  <c r="O71" i="11"/>
  <c r="Q70" i="11"/>
  <c r="O70" i="11"/>
  <c r="Q69" i="11"/>
  <c r="O69" i="11"/>
  <c r="Q68" i="11"/>
  <c r="O68" i="11"/>
  <c r="Q67" i="11"/>
  <c r="O67" i="11"/>
  <c r="Q66" i="11"/>
  <c r="O66" i="11"/>
  <c r="Q65" i="11"/>
  <c r="O65" i="11"/>
  <c r="Q64" i="11"/>
  <c r="O64" i="11"/>
  <c r="Q63" i="11"/>
  <c r="O63" i="11"/>
  <c r="Q62" i="11"/>
  <c r="O62" i="11"/>
  <c r="Q61" i="11"/>
  <c r="O61" i="11"/>
  <c r="Q60" i="11"/>
  <c r="O60" i="11"/>
  <c r="Q59" i="11"/>
  <c r="O59" i="11"/>
  <c r="Q58" i="11"/>
  <c r="O58" i="11"/>
  <c r="Q57" i="11"/>
  <c r="O57" i="11"/>
  <c r="Q56" i="11"/>
  <c r="O56" i="11"/>
  <c r="Q55" i="11"/>
  <c r="O55" i="11"/>
  <c r="Q54" i="11"/>
  <c r="O54" i="11"/>
  <c r="Q53" i="11"/>
  <c r="O53" i="11"/>
  <c r="Q52" i="11"/>
  <c r="O52" i="11"/>
  <c r="Q51" i="11"/>
  <c r="O51" i="11"/>
  <c r="Q50" i="11"/>
  <c r="O50" i="11"/>
  <c r="Q49" i="11"/>
  <c r="O49" i="11"/>
  <c r="Q48" i="11"/>
  <c r="O48" i="11"/>
  <c r="Q47" i="11"/>
  <c r="O47" i="11"/>
  <c r="Q46" i="11"/>
  <c r="O46" i="11"/>
  <c r="Q45" i="11"/>
  <c r="O45" i="11"/>
  <c r="Q44" i="11"/>
  <c r="O44" i="11"/>
  <c r="Q43" i="11"/>
  <c r="O43" i="11"/>
  <c r="Q42" i="11"/>
  <c r="O42" i="11"/>
  <c r="Q41" i="11"/>
  <c r="O41" i="11"/>
  <c r="Q40" i="11"/>
  <c r="O40" i="11"/>
  <c r="Q39" i="11"/>
  <c r="O39" i="11"/>
  <c r="Q38" i="11"/>
  <c r="O38" i="11"/>
  <c r="Q37" i="11"/>
  <c r="O37" i="11"/>
  <c r="Q36" i="11"/>
  <c r="O36" i="11"/>
  <c r="Q35" i="11"/>
  <c r="O35" i="11"/>
  <c r="Q34" i="11"/>
  <c r="O34" i="11"/>
  <c r="Q33" i="11"/>
  <c r="O33" i="11"/>
  <c r="Q32" i="11"/>
  <c r="O32" i="11"/>
  <c r="Q31" i="11"/>
  <c r="O31" i="11"/>
  <c r="Q30" i="11"/>
  <c r="O30" i="11"/>
  <c r="Q29" i="11"/>
  <c r="O29" i="11"/>
  <c r="Q28" i="11"/>
  <c r="O28" i="11"/>
  <c r="Q27" i="11"/>
  <c r="O27" i="11"/>
  <c r="Q26" i="11"/>
  <c r="O26" i="11"/>
  <c r="Q25" i="11"/>
  <c r="O25" i="11"/>
  <c r="Q24" i="11"/>
  <c r="O24" i="11"/>
  <c r="Q23" i="11"/>
  <c r="O23" i="11"/>
  <c r="Q22" i="11"/>
  <c r="O22" i="11"/>
  <c r="Q21" i="11"/>
  <c r="O21" i="11"/>
  <c r="Q20" i="11"/>
  <c r="O20" i="11"/>
  <c r="Q19" i="11"/>
  <c r="O19" i="11"/>
  <c r="Q18" i="11"/>
  <c r="O18" i="11"/>
  <c r="Q17" i="11"/>
  <c r="O17" i="11"/>
  <c r="Q16" i="11"/>
  <c r="O16" i="11"/>
  <c r="Q15" i="11"/>
  <c r="O15" i="11"/>
  <c r="Q14" i="11"/>
  <c r="O14" i="11"/>
  <c r="Q13" i="11"/>
  <c r="O13" i="11"/>
  <c r="Q12" i="11"/>
  <c r="O12" i="11"/>
  <c r="Q11" i="11"/>
  <c r="O11" i="11"/>
  <c r="R15" i="10"/>
  <c r="Q15" i="10"/>
  <c r="R14" i="10"/>
  <c r="Q14" i="10"/>
  <c r="U11" i="9"/>
  <c r="S11" i="9"/>
  <c r="U10" i="9"/>
  <c r="S10" i="9"/>
  <c r="V14" i="8"/>
  <c r="T14" i="8"/>
  <c r="V13" i="8"/>
  <c r="T13" i="8"/>
  <c r="V12" i="8"/>
  <c r="T12" i="8"/>
  <c r="Q66" i="7"/>
  <c r="O66" i="7"/>
  <c r="Q65" i="7"/>
  <c r="O65" i="7"/>
  <c r="Q64" i="7"/>
  <c r="O64" i="7"/>
  <c r="Q63" i="7"/>
  <c r="O63" i="7"/>
  <c r="Q62" i="7"/>
  <c r="O62" i="7"/>
  <c r="Q61" i="7"/>
  <c r="O61" i="7"/>
  <c r="Q60" i="7"/>
  <c r="O60" i="7"/>
  <c r="Q59" i="7"/>
  <c r="O59" i="7"/>
  <c r="Q58" i="7"/>
  <c r="O58" i="7"/>
  <c r="Q57" i="7"/>
  <c r="O57" i="7"/>
  <c r="Q56" i="7"/>
  <c r="O56" i="7"/>
  <c r="Q55" i="7"/>
  <c r="O55" i="7"/>
  <c r="Q54" i="7"/>
  <c r="O54" i="7"/>
  <c r="Q53" i="7"/>
  <c r="O53" i="7"/>
  <c r="Q52" i="7"/>
  <c r="O52" i="7"/>
  <c r="Q51" i="7"/>
  <c r="O51" i="7"/>
  <c r="Q50" i="7"/>
  <c r="O50" i="7"/>
  <c r="Q49" i="7"/>
  <c r="O49" i="7"/>
  <c r="Q48" i="7"/>
  <c r="O48" i="7"/>
  <c r="Q47" i="7"/>
  <c r="O47" i="7"/>
  <c r="Q46" i="7"/>
  <c r="O46" i="7"/>
  <c r="Q45" i="7"/>
  <c r="O45" i="7"/>
  <c r="Q44" i="7"/>
  <c r="O44" i="7"/>
  <c r="Q43" i="7"/>
  <c r="O43" i="7"/>
  <c r="Q42" i="7"/>
  <c r="O42" i="7"/>
  <c r="Q41" i="7"/>
  <c r="O41" i="7"/>
  <c r="Q40" i="7"/>
  <c r="O40" i="7"/>
  <c r="Q39" i="7"/>
  <c r="O39" i="7"/>
  <c r="Q38" i="7"/>
  <c r="O38" i="7"/>
  <c r="Q37" i="7"/>
  <c r="O37" i="7"/>
  <c r="Q36" i="7"/>
  <c r="O36" i="7"/>
  <c r="Q35" i="7"/>
  <c r="O35" i="7"/>
  <c r="Q34" i="7"/>
  <c r="O34" i="7"/>
  <c r="Q33" i="7"/>
  <c r="O33" i="7"/>
  <c r="Q32" i="7"/>
  <c r="O32" i="7"/>
  <c r="Q31" i="7"/>
  <c r="O31" i="7"/>
  <c r="Q30" i="7"/>
  <c r="O30" i="7"/>
  <c r="Q29" i="7"/>
  <c r="O29" i="7"/>
  <c r="Q28" i="7"/>
  <c r="O28" i="7"/>
  <c r="Q27" i="7"/>
  <c r="O27" i="7"/>
  <c r="Q26" i="7"/>
  <c r="O26" i="7"/>
  <c r="Q25" i="7"/>
  <c r="O25" i="7"/>
  <c r="Q24" i="7"/>
  <c r="O24" i="7"/>
  <c r="Q23" i="7"/>
  <c r="O23" i="7"/>
  <c r="Q22" i="7"/>
  <c r="O22" i="7"/>
  <c r="Q21" i="7"/>
  <c r="O21" i="7"/>
  <c r="Q20" i="7"/>
  <c r="O20" i="7"/>
  <c r="Q19" i="7"/>
  <c r="O19" i="7"/>
  <c r="Q18" i="7"/>
  <c r="O18" i="7"/>
  <c r="Q17" i="7"/>
  <c r="O17" i="7"/>
  <c r="Q16" i="7"/>
  <c r="O16" i="7"/>
  <c r="Q15" i="7"/>
  <c r="O15" i="7"/>
  <c r="Q14" i="7"/>
  <c r="O14" i="7"/>
  <c r="Q13" i="7"/>
  <c r="O13" i="7"/>
  <c r="Q12" i="7"/>
  <c r="O12" i="7"/>
  <c r="Q14" i="6"/>
  <c r="O14" i="6"/>
  <c r="Q13" i="6"/>
  <c r="O13" i="6"/>
  <c r="Q12" i="6"/>
  <c r="O12" i="6"/>
  <c r="Q131" i="5"/>
  <c r="O131" i="5"/>
  <c r="Q130" i="5"/>
  <c r="O130" i="5"/>
  <c r="Q129" i="5"/>
  <c r="O129" i="5"/>
  <c r="Q128" i="5"/>
  <c r="O128" i="5"/>
  <c r="Q127" i="5"/>
  <c r="O127" i="5"/>
  <c r="Q126" i="5"/>
  <c r="O126" i="5"/>
  <c r="Q125" i="5"/>
  <c r="O125" i="5"/>
  <c r="Q124" i="5"/>
  <c r="O124" i="5"/>
  <c r="Q123" i="5"/>
  <c r="O123" i="5"/>
  <c r="Q122" i="5"/>
  <c r="O122" i="5"/>
  <c r="Q121" i="5"/>
  <c r="O121" i="5"/>
  <c r="Q120" i="5"/>
  <c r="O120" i="5"/>
  <c r="Q119" i="5"/>
  <c r="O119" i="5"/>
  <c r="Q118" i="5"/>
  <c r="O118" i="5"/>
  <c r="Q117" i="5"/>
  <c r="O117" i="5"/>
  <c r="Q116" i="5"/>
  <c r="O116" i="5"/>
  <c r="Q115" i="5"/>
  <c r="O115" i="5"/>
  <c r="Q114" i="5"/>
  <c r="O114" i="5"/>
  <c r="Q113" i="5"/>
  <c r="O113" i="5"/>
  <c r="Q112" i="5"/>
  <c r="O112" i="5"/>
  <c r="Q111" i="5"/>
  <c r="O111" i="5"/>
  <c r="Q110" i="5"/>
  <c r="O110" i="5"/>
  <c r="Q109" i="5"/>
  <c r="O109" i="5"/>
  <c r="Q108" i="5"/>
  <c r="O108" i="5"/>
  <c r="Q107" i="5"/>
  <c r="O107" i="5"/>
  <c r="Q106" i="5"/>
  <c r="O106" i="5"/>
  <c r="Q105" i="5"/>
  <c r="O105" i="5"/>
  <c r="Q104" i="5"/>
  <c r="O104" i="5"/>
  <c r="Q103" i="5"/>
  <c r="O103" i="5"/>
  <c r="Q102" i="5"/>
  <c r="O102" i="5"/>
  <c r="Q101" i="5"/>
  <c r="O101" i="5"/>
  <c r="Q100" i="5"/>
  <c r="O100" i="5"/>
  <c r="Q99" i="5"/>
  <c r="O99" i="5"/>
  <c r="Q98" i="5"/>
  <c r="O98" i="5"/>
  <c r="Q97" i="5"/>
  <c r="O97" i="5"/>
  <c r="Q96" i="5"/>
  <c r="O96" i="5"/>
  <c r="O95" i="5"/>
  <c r="Q94" i="5"/>
  <c r="O94" i="5"/>
  <c r="Q93" i="5"/>
  <c r="O93" i="5"/>
  <c r="Q92" i="5"/>
  <c r="O92" i="5"/>
  <c r="Q91" i="5"/>
  <c r="O91" i="5"/>
  <c r="Q90" i="5"/>
  <c r="O90" i="5"/>
  <c r="Q89" i="5"/>
  <c r="O89" i="5"/>
  <c r="Q88" i="5"/>
  <c r="O88" i="5"/>
  <c r="Q87" i="5"/>
  <c r="O87" i="5"/>
  <c r="Q86" i="5"/>
  <c r="O86" i="5"/>
  <c r="Q85" i="5"/>
  <c r="O85" i="5"/>
  <c r="Q84" i="5"/>
  <c r="O84" i="5"/>
  <c r="Q83" i="5"/>
  <c r="O83" i="5"/>
  <c r="Q82" i="5"/>
  <c r="O82" i="5"/>
  <c r="Q81" i="5"/>
  <c r="O81" i="5"/>
  <c r="Q80" i="5"/>
  <c r="O80" i="5"/>
  <c r="Q79" i="5"/>
  <c r="O79" i="5"/>
  <c r="O78" i="5"/>
  <c r="Q77" i="5"/>
  <c r="O77" i="5"/>
  <c r="Q76" i="5"/>
  <c r="O76" i="5"/>
  <c r="Q75" i="5"/>
  <c r="O75" i="5"/>
  <c r="Q74" i="5"/>
  <c r="O74" i="5"/>
  <c r="Q73" i="5"/>
  <c r="O73" i="5"/>
  <c r="Q72" i="5"/>
  <c r="O72" i="5"/>
  <c r="Q71" i="5"/>
  <c r="O71" i="5"/>
  <c r="Q70" i="5"/>
  <c r="O70" i="5"/>
  <c r="Q69" i="5"/>
  <c r="O69" i="5"/>
  <c r="Q68" i="5"/>
  <c r="O68" i="5"/>
  <c r="Q67" i="5"/>
  <c r="O67" i="5"/>
  <c r="Q66" i="5"/>
  <c r="O66" i="5"/>
  <c r="Q65" i="5"/>
  <c r="O65" i="5"/>
  <c r="Q64" i="5"/>
  <c r="O64" i="5"/>
  <c r="Q63" i="5"/>
  <c r="O63" i="5"/>
  <c r="Q62" i="5"/>
  <c r="O62" i="5"/>
  <c r="Q61" i="5"/>
  <c r="O61" i="5"/>
  <c r="Q60" i="5"/>
  <c r="O60" i="5"/>
  <c r="Q59" i="5"/>
  <c r="O59" i="5"/>
  <c r="Q58" i="5"/>
  <c r="O58" i="5"/>
  <c r="Q57" i="5"/>
  <c r="O57" i="5"/>
  <c r="Q56" i="5"/>
  <c r="O56" i="5"/>
  <c r="Q55" i="5"/>
  <c r="O55" i="5"/>
  <c r="Q54" i="5"/>
  <c r="O54" i="5"/>
  <c r="Q53" i="5"/>
  <c r="O53" i="5"/>
  <c r="Q52" i="5"/>
  <c r="O52" i="5"/>
  <c r="Q51" i="5"/>
  <c r="O51" i="5"/>
  <c r="Q50" i="5"/>
  <c r="O50" i="5"/>
  <c r="Q49" i="5"/>
  <c r="O49" i="5"/>
  <c r="Q48" i="5"/>
  <c r="O48" i="5"/>
  <c r="Q47" i="5"/>
  <c r="O47" i="5"/>
  <c r="Q46" i="5"/>
  <c r="O46" i="5"/>
  <c r="Q45" i="5"/>
  <c r="O45" i="5"/>
  <c r="Q44" i="5"/>
  <c r="O44" i="5"/>
  <c r="Q43" i="5"/>
  <c r="O43" i="5"/>
  <c r="Q42" i="5"/>
  <c r="O42" i="5"/>
  <c r="Q41" i="5"/>
  <c r="O41" i="5"/>
  <c r="Q40" i="5"/>
  <c r="O40" i="5"/>
  <c r="Q39" i="5"/>
  <c r="O39" i="5"/>
  <c r="Q38" i="5"/>
  <c r="O38" i="5"/>
  <c r="Q37" i="5"/>
  <c r="O37" i="5"/>
  <c r="Q36" i="5"/>
  <c r="O36" i="5"/>
  <c r="Q35" i="5"/>
  <c r="O35" i="5"/>
  <c r="Q34" i="5"/>
  <c r="O34" i="5"/>
  <c r="Q33" i="5"/>
  <c r="O33" i="5"/>
  <c r="Q32" i="5"/>
  <c r="O32" i="5"/>
  <c r="Q31" i="5"/>
  <c r="O31" i="5"/>
  <c r="Q30" i="5"/>
  <c r="O30" i="5"/>
  <c r="Q29" i="5"/>
  <c r="O29" i="5"/>
  <c r="Q28" i="5"/>
  <c r="O28" i="5"/>
  <c r="Q27" i="5"/>
  <c r="O27" i="5"/>
  <c r="Q26" i="5"/>
  <c r="O26" i="5"/>
  <c r="Q25" i="5"/>
  <c r="O25" i="5"/>
  <c r="Q24" i="5"/>
  <c r="O24" i="5"/>
  <c r="Q23" i="5"/>
  <c r="O23" i="5"/>
  <c r="Q22" i="5"/>
  <c r="O22" i="5"/>
  <c r="Q21" i="5"/>
  <c r="O21" i="5"/>
  <c r="Q20" i="5"/>
  <c r="O20" i="5"/>
  <c r="Q19" i="5"/>
  <c r="O19" i="5"/>
  <c r="Q18" i="5"/>
  <c r="O18" i="5"/>
  <c r="Q17" i="5"/>
  <c r="O17" i="5"/>
  <c r="Q16" i="5"/>
  <c r="O16" i="5"/>
  <c r="Q15" i="5"/>
  <c r="O15" i="5"/>
  <c r="Q14" i="5"/>
  <c r="O14" i="5"/>
  <c r="Q13" i="5"/>
  <c r="O13" i="5"/>
  <c r="Q12" i="5"/>
  <c r="O12" i="5"/>
  <c r="O38" i="4"/>
  <c r="O25" i="4"/>
  <c r="O24" i="4"/>
  <c r="O23" i="4"/>
  <c r="O22" i="4"/>
  <c r="O21" i="4"/>
  <c r="O20" i="4"/>
  <c r="Q19" i="4"/>
  <c r="O19" i="4"/>
  <c r="Q18" i="4"/>
  <c r="O18" i="4"/>
  <c r="Q17" i="4"/>
  <c r="O17" i="4"/>
  <c r="Q16" i="4"/>
  <c r="O16" i="4"/>
  <c r="Q15" i="4"/>
  <c r="O15" i="4"/>
  <c r="Q14" i="4"/>
  <c r="O14" i="4"/>
  <c r="Q13" i="4"/>
  <c r="O13" i="4"/>
  <c r="Q12" i="4"/>
  <c r="O12" i="4"/>
  <c r="P28" i="3"/>
  <c r="P26" i="3"/>
  <c r="P24" i="3"/>
  <c r="P20" i="3"/>
  <c r="P19" i="3"/>
  <c r="P18" i="3"/>
  <c r="P17" i="3"/>
  <c r="P16" i="3"/>
  <c r="P15" i="3"/>
  <c r="P14" i="3"/>
  <c r="P13" i="3"/>
  <c r="P12" i="3"/>
  <c r="T16" i="2"/>
  <c r="Q16" i="2"/>
  <c r="T15" i="2"/>
  <c r="Q15" i="2"/>
  <c r="T14" i="2"/>
  <c r="Q14" i="2"/>
  <c r="T13" i="2"/>
  <c r="Q13" i="2"/>
  <c r="T12" i="2"/>
  <c r="Q12" i="2"/>
  <c r="T11" i="2"/>
  <c r="Q11" i="2"/>
  <c r="T15" i="1"/>
  <c r="Q15" i="1"/>
  <c r="T14" i="1"/>
  <c r="Q14" i="1"/>
  <c r="T13" i="1"/>
  <c r="Q13" i="1"/>
  <c r="T12" i="1"/>
  <c r="Q12" i="1"/>
  <c r="T11" i="1"/>
  <c r="Q11" i="1"/>
</calcChain>
</file>

<file path=xl/sharedStrings.xml><?xml version="1.0" encoding="utf-8"?>
<sst xmlns="http://schemas.openxmlformats.org/spreadsheetml/2006/main" count="825" uniqueCount="240">
  <si>
    <t>CENTAR ZA PRUŽANJE USLUGA U ZAJEDNICI ZAGREBAČKI CENTAR ZA NEOVISNO ŽIVLJENJE</t>
  </si>
  <si>
    <t>ULICA BRUNE BJELINSKOG 9</t>
  </si>
  <si>
    <t>OIB: 68441960124</t>
  </si>
  <si>
    <t xml:space="preserve">         Realizacija proračuna - RVI</t>
  </si>
  <si>
    <t xml:space="preserve">OPĆI DIO- RAČUN PRIHODA I RASHODA </t>
  </si>
  <si>
    <t>VRSTA RASHODA / IZDATAKA</t>
  </si>
  <si>
    <t>Ostvarenje/Izvršenje</t>
  </si>
  <si>
    <t>Index I</t>
  </si>
  <si>
    <t>Index II</t>
  </si>
  <si>
    <t>1.</t>
  </si>
  <si>
    <t>2.</t>
  </si>
  <si>
    <t>3.</t>
  </si>
  <si>
    <t>4.</t>
  </si>
  <si>
    <t>5.=(4/2)*100</t>
  </si>
  <si>
    <t>6.=(4/3)*100</t>
  </si>
  <si>
    <t>SVEUKUPNO PRIHODI</t>
  </si>
  <si>
    <t>6</t>
  </si>
  <si>
    <t>Prihodi poslovanja</t>
  </si>
  <si>
    <t>SVEUKUPNO RASHODI</t>
  </si>
  <si>
    <t>3</t>
  </si>
  <si>
    <t>Rashodi poslovanja</t>
  </si>
  <si>
    <t>4</t>
  </si>
  <si>
    <t>Rashodi za nabavu nefinancijske imovine</t>
  </si>
  <si>
    <t>Realizacija proračuna - Zahtjevi i RVI</t>
  </si>
  <si>
    <r>
      <t xml:space="preserve">                                                                       </t>
    </r>
    <r>
      <rPr>
        <b/>
        <sz val="10"/>
        <rFont val="Arial"/>
        <family val="2"/>
      </rPr>
      <t>OPĆI DIO</t>
    </r>
    <r>
      <rPr>
        <sz val="10"/>
        <rFont val="Arial"/>
        <family val="2"/>
      </rPr>
      <t xml:space="preserve">: </t>
    </r>
    <r>
      <rPr>
        <b/>
        <sz val="10"/>
        <rFont val="Arial"/>
        <family val="2"/>
      </rPr>
      <t xml:space="preserve"> RAČUN FINANCIRANJA / ZADUŽIVANJA</t>
    </r>
  </si>
  <si>
    <t>8 Primici od financijske imovine i zaduživanja</t>
  </si>
  <si>
    <t>5 Izdaci za financijsku imovinu i otplate zajmova</t>
  </si>
  <si>
    <t>NETO ZADUŽIVANJE</t>
  </si>
  <si>
    <t>UKUPNI DONOS VIŠKA/ MANJKA IZ PRETHODNE(IH) GODINA</t>
  </si>
  <si>
    <t>VIŠAK/MANJAK + NETO ZADUŽIVANJE/FINANCIRANJE+KORIŠTENO U PRETHODNIM GODINAMA</t>
  </si>
  <si>
    <t>REZULTAT GODINE</t>
  </si>
  <si>
    <t>Realizacija proračuna - RVI</t>
  </si>
  <si>
    <t xml:space="preserve">                           PRIHODI PREMA EKONOMSKOJ KLASIFIKACIJI</t>
  </si>
  <si>
    <t>63</t>
  </si>
  <si>
    <t>Pomoći iz inozemstva i od subjekata unutar općeg proračuna</t>
  </si>
  <si>
    <t>636</t>
  </si>
  <si>
    <t>Pomoći proračunskim korisnicima iz proračuna koji im nije nadležan</t>
  </si>
  <si>
    <t>6361</t>
  </si>
  <si>
    <t>Tekuće pomoći proračunskim korisnicima iz proračuna koji im nije nadležan</t>
  </si>
  <si>
    <t>Kapitalne pomoći proračunskim korisnicima iz proračuna koji im nije nadležan</t>
  </si>
  <si>
    <t>65</t>
  </si>
  <si>
    <t>Prihodi od upravnih i administrativnih pristojbi, pristojbi po posebnim propisima i naknada</t>
  </si>
  <si>
    <t>652</t>
  </si>
  <si>
    <t>Prihodi po posebnim propisima</t>
  </si>
  <si>
    <t>6526</t>
  </si>
  <si>
    <t>Ostali nespomenuti prihodi</t>
  </si>
  <si>
    <t xml:space="preserve">Prihodi iz nadležnog proračuna </t>
  </si>
  <si>
    <t>Prihodi iz nadležnog proračuna za financiranje redovne djelatnosti proračunskih korisnika</t>
  </si>
  <si>
    <t>Prihodi iz nadležnog proračuna za financiranje rashoda poslovanja</t>
  </si>
  <si>
    <t>Prihodi iz nadležnog proračuna za financiranje rashoda  za nabavu nefinancijske imovine</t>
  </si>
  <si>
    <t xml:space="preserve">                       PRIHODI PREMA IZVORIMA FINANCIRANJA</t>
  </si>
  <si>
    <t>Ostvarenje/izvršenje</t>
  </si>
  <si>
    <t>5.</t>
  </si>
  <si>
    <t>6.=(5/3)*100</t>
  </si>
  <si>
    <t>7.=(5/4)*100</t>
  </si>
  <si>
    <t>Izvor 1.</t>
  </si>
  <si>
    <t>OPĆI PRIHODI I PRIMICI</t>
  </si>
  <si>
    <t>Izvor 1.1.</t>
  </si>
  <si>
    <t>OPĆI PRIHODI I PRIMICI PRORAČUNA</t>
  </si>
  <si>
    <t>Prihodi iz nadležnog proračuna</t>
  </si>
  <si>
    <t>Prihodi iz nadležnog proračuna za financiranje redovne djelatnosti proračuna</t>
  </si>
  <si>
    <t>Prihodi iz nadležnog proračuna za financiranje rashoda za nabavu nefinancijske imovine</t>
  </si>
  <si>
    <t>Izvor 4.</t>
  </si>
  <si>
    <t>PRIHODI ZA POSEBNE NAMJENE</t>
  </si>
  <si>
    <t>Izvor 4.3.</t>
  </si>
  <si>
    <t>OSTALI PRIHODI ZA POSEBNE NAMJENE</t>
  </si>
  <si>
    <t>Izvor 5.</t>
  </si>
  <si>
    <t>POMOĆI</t>
  </si>
  <si>
    <t>Izvor 5.2.</t>
  </si>
  <si>
    <t>POMOĆI IZ DRUGIH PRORAČUNA</t>
  </si>
  <si>
    <t xml:space="preserve">                                           RASHODI PREMA IZVORIMA FINANCIRANJA</t>
  </si>
  <si>
    <t>31</t>
  </si>
  <si>
    <t>Rashodi za zaposlene</t>
  </si>
  <si>
    <t>311</t>
  </si>
  <si>
    <t>Plaće (Bruto)</t>
  </si>
  <si>
    <t>3111</t>
  </si>
  <si>
    <t>Plaće za redovan rad</t>
  </si>
  <si>
    <t>3112</t>
  </si>
  <si>
    <t>Plaće u naravi</t>
  </si>
  <si>
    <t>312</t>
  </si>
  <si>
    <t>Ostali rashodi za zaposlene</t>
  </si>
  <si>
    <t>3121</t>
  </si>
  <si>
    <t>313</t>
  </si>
  <si>
    <t>Doprinosi na plaće</t>
  </si>
  <si>
    <t>3132</t>
  </si>
  <si>
    <t>Doprinosi za obvezno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</si>
  <si>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</si>
  <si>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</si>
  <si>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</si>
  <si>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</si>
  <si>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</si>
  <si>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</si>
  <si>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</si>
  <si>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</si>
  <si>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</si>
  <si>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</si>
  <si>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</si>
  <si>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</si>
  <si>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</si>
  <si>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</si>
  <si>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</si>
  <si>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</si>
  <si>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3222</t>
  </si>
  <si>
    <t>Materijal i sirovine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</si>
  <si>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</si>
  <si>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</si>
  <si>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</si>
  <si>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</si>
  <si>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</si>
  <si>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</si>
  <si>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</si>
  <si>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</si>
  <si>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</si>
  <si>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</si>
  <si>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</si>
  <si>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</si>
  <si>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</si>
  <si>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</si>
  <si>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</si>
  <si>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</si>
  <si>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</si>
  <si>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</si>
  <si>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</si>
  <si>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</si>
  <si>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</si>
  <si>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</si>
  <si>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</si>
  <si>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</si>
  <si>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</si>
  <si>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</si>
  <si>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</si>
  <si>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</si>
  <si>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</si>
  <si>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</si>
  <si>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</si>
  <si>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</si>
  <si>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</si>
  <si>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</si>
  <si>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3293</t>
  </si>
  <si>
    <t>Reprezentacija</t>
  </si>
  <si>
    <t>3295</t>
  </si>
  <si>
    <t>Pristojbe i naknade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</si>
  <si>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</si>
  <si>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</si>
  <si>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</si>
  <si>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</si>
  <si>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</si>
  <si>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</si>
  <si>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</si>
  <si>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42</t>
  </si>
  <si>
    <t>Rashodi za nabavu proizvedene dugotrajne imovine</t>
  </si>
  <si>
    <t>422</t>
  </si>
  <si>
    <t>Postrojenja i oprema</t>
  </si>
  <si>
    <t>4221</t>
  </si>
  <si>
    <t>Uredska oprema i namještaj</t>
  </si>
  <si>
    <t>4224</t>
  </si>
  <si>
    <t>Medicinska i laboratorijska oprema</t>
  </si>
  <si>
    <t>4226</t>
  </si>
  <si>
    <t>Sportska i glazbena oprema</t>
  </si>
  <si>
    <t>4227</t>
  </si>
  <si>
    <t>Uređaji, strojevi i oprema za ostale namjene</t>
  </si>
  <si>
    <t>423</t>
  </si>
  <si>
    <t>Prijevozna sredstva</t>
  </si>
  <si>
    <t>4231</t>
  </si>
  <si>
    <t>Prijevozna sredstva u cestovnom prometu</t>
  </si>
  <si>
    <t>426</t>
  </si>
  <si>
    <t>Nematerijalna proizvedena imovina</t>
  </si>
  <si>
    <t>4262</t>
  </si>
  <si>
    <t>Ulaganja u računalne programe</t>
  </si>
  <si>
    <t>Prihodi za posebne namjene</t>
  </si>
  <si>
    <t>Ostali prihodi za posebne namjene</t>
  </si>
  <si>
    <t>96,55</t>
  </si>
  <si>
    <t>Plaće(Bruto)</t>
  </si>
  <si>
    <t>Naknada za prijevoz, rad na terenu i odvojeni život</t>
  </si>
  <si>
    <t>3432</t>
  </si>
  <si>
    <t>Negativne tečajne razlike i razlike zbog primjene valutne klauzule</t>
  </si>
  <si>
    <t>4223</t>
  </si>
  <si>
    <t>Oprema za održavanje i zaštitu</t>
  </si>
  <si>
    <t>RASHODI PREMA FUNKCIJSKOJ KLASIFIKACIJI</t>
  </si>
  <si>
    <t xml:space="preserve">                4.</t>
  </si>
  <si>
    <t>Funkcijska 10</t>
  </si>
  <si>
    <t>Socijalna zaštita</t>
  </si>
  <si>
    <t>Funkcijska 101</t>
  </si>
  <si>
    <t>Bolest i invaliditet</t>
  </si>
  <si>
    <t xml:space="preserve">RASHODI PREMA EKONOMSKOJ KLASIFIKACIJI </t>
  </si>
  <si>
    <t xml:space="preserve">CENTAR ZA PRUŽANJE USLUGA U ZAJEDNICI </t>
  </si>
  <si>
    <t>ZAGREBAČKI CENTAR ZA NEOVISNO ŽIVLJENJE</t>
  </si>
  <si>
    <t>BRUNE BJELINSKI 9</t>
  </si>
  <si>
    <t>10360 ZAGREB</t>
  </si>
  <si>
    <t>Izvršenje po organizacijskoj klasifikaciji</t>
  </si>
  <si>
    <t>Opis</t>
  </si>
  <si>
    <t>Indeks II</t>
  </si>
  <si>
    <t>6.</t>
  </si>
  <si>
    <t>7.</t>
  </si>
  <si>
    <t>UKUPNO RASHODI I IZDATCI</t>
  </si>
  <si>
    <t>Razdjel</t>
  </si>
  <si>
    <t>021</t>
  </si>
  <si>
    <t>GRADSKI URED ZA SOC. ZAŠTITU, ZDRAVSTVO, BRANITELJE I OSOBE S INVALIDITETOM</t>
  </si>
  <si>
    <t>Glava</t>
  </si>
  <si>
    <t>02102</t>
  </si>
  <si>
    <t>Centar za pružanje usluga u zajednici Zagrebački centar za neovisno življenje</t>
  </si>
  <si>
    <t>CENTAR ZAC</t>
  </si>
  <si>
    <t>Račun financiranja prema ekonomskoj klasifikaciji</t>
  </si>
  <si>
    <t>Račun/Opis</t>
  </si>
  <si>
    <t>B. RAČUN ZADUŽIVANJA FINANCIRANJA</t>
  </si>
  <si>
    <t>1</t>
  </si>
  <si>
    <t xml:space="preserve"> KORIŠTENJE SREDSTAVA IZ PRETHODNIH GODINA</t>
  </si>
  <si>
    <t>CENTAR ZA PRUŽANJE USLUGA U ZAJEDNICI</t>
  </si>
  <si>
    <t>Račun financiranja prema izvorima</t>
  </si>
  <si>
    <t>Racun/Opis</t>
  </si>
  <si>
    <t>Realizacija proračuna - Izvršenje po programskoj klasifikaciji</t>
  </si>
  <si>
    <t>6.(5/3)*100</t>
  </si>
  <si>
    <t>7.(5/4)*100</t>
  </si>
  <si>
    <t>Razdjel 021</t>
  </si>
  <si>
    <t>GRADSKI URED ZA SOCIJALNU ZAŠTITU, ZDRAVSTVO, BRANITELJE I OSOBE S INVALIDITETOM</t>
  </si>
  <si>
    <t>Glava 021       02</t>
  </si>
  <si>
    <t>Proračunski korisnik 021       02        50223</t>
  </si>
  <si>
    <t>Program 2121</t>
  </si>
  <si>
    <t>JAVNA UPRAVA I ADMINISTRACIJA</t>
  </si>
  <si>
    <t>Aktivnost A212101</t>
  </si>
  <si>
    <t>REDOVNA DJELATNOST PRORAČUNSKIH KORISNIKA</t>
  </si>
  <si>
    <t>Ostvarenje/izvršenje 2025.</t>
  </si>
  <si>
    <t>Tekući plan 2026.</t>
  </si>
  <si>
    <t>Za razdoblje od 01.01.2026. do 30.06.2026.</t>
  </si>
  <si>
    <t>Izvršenje 2026.</t>
  </si>
  <si>
    <t>za razdoblje od 01.01.2026. do 30.06.2026.</t>
  </si>
  <si>
    <t>Prihodi od prodaje proizvoda i robe te pruženih usluga, prihodi od donacija te povrati po protestiranim jamstvima</t>
  </si>
  <si>
    <t>Donacije od pravnih i fizičkih osoba izvan općeg  proračuna te povrat donacija i kapitalnih pomoći po protestiranim jamstvima</t>
  </si>
  <si>
    <t>Tekuće donacije</t>
  </si>
  <si>
    <t>Izvor 6.</t>
  </si>
  <si>
    <t>Izvor 6.1.</t>
  </si>
  <si>
    <t>DONACIJE-PK</t>
  </si>
  <si>
    <t>3,13</t>
  </si>
  <si>
    <t xml:space="preserve">IZVJEŠTAJ O STANJU POTRAŽIVANJA I DOSPJELIH OBVEZA </t>
  </si>
  <si>
    <t>TE O STANJU POTENCIJALNIH OBVEZA PO OSNOVI SUDSKIH SPOROVA</t>
  </si>
  <si>
    <t>Stanje nenaplaćenih potraživanja</t>
  </si>
  <si>
    <t>Stanje nepodmirenih dospjelih obveza</t>
  </si>
  <si>
    <t>Stanje potencijalnih obveza po osnovi sudskih sporova</t>
  </si>
  <si>
    <t>Ulica Brune Bjelinskog 9</t>
  </si>
  <si>
    <t>Ostvarenje/Izvršenje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</si>
</sst>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1041A]d\.m\.yyyy\."/>
    <numFmt numFmtId="165" formatCode="[$-1041A]#,##0.00;\-#,##0.00"/>
    <numFmt numFmtId="166" formatCode="0.00##\%"/>
    <numFmt numFmtId="167" formatCode="d\.m\.yyyy"/>
  </numFmts>
  <fonts count="53" x14ac:knownFonts="1">
    <font>
      <sz val="11"/>
      <color theme="1"/>
      <name val="Calibri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Arial"/>
      <family val="2"/>
      <charset val="238"/>
    </font>
    <font>
      <sz val="9"/>
      <color theme="1"/>
      <name val="Tahoma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Tahoma"/>
      <family val="2"/>
      <charset val="238"/>
    </font>
    <font>
      <sz val="8"/>
      <color theme="1"/>
      <name val="Arial"/>
      <family val="2"/>
      <charset val="238"/>
    </font>
    <font>
      <b/>
      <sz val="14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rgb="FFFF0000"/>
      <name val="Calibri"/>
      <family val="2"/>
      <charset val="238"/>
    </font>
    <font>
      <b/>
      <sz val="10"/>
      <color indexed="63"/>
      <name val="Arial"/>
      <family val="2"/>
      <charset val="238"/>
    </font>
    <font>
      <sz val="8"/>
      <color theme="1"/>
      <name val="Calibri"/>
      <family val="2"/>
      <charset val="238"/>
    </font>
    <font>
      <sz val="11"/>
      <color theme="9"/>
      <name val="Calibri"/>
      <family val="2"/>
      <charset val="238"/>
    </font>
    <font>
      <sz val="8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b/>
      <sz val="11"/>
      <color theme="0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0"/>
      <name val="Calibri"/>
      <family val="2"/>
      <charset val="238"/>
    </font>
    <font>
      <sz val="9"/>
      <color theme="1"/>
      <name val="Calibri"/>
      <family val="2"/>
      <charset val="238"/>
    </font>
    <font>
      <b/>
      <sz val="9"/>
      <color theme="1"/>
      <name val="Tahoma"/>
      <family val="2"/>
      <charset val="238"/>
    </font>
    <font>
      <b/>
      <sz val="8"/>
      <color theme="1"/>
      <name val="Tahoma"/>
      <family val="2"/>
      <charset val="238"/>
    </font>
    <font>
      <b/>
      <sz val="8"/>
      <color theme="1"/>
      <name val="Calibri"/>
      <family val="2"/>
      <charset val="238"/>
    </font>
    <font>
      <b/>
      <sz val="8"/>
      <color theme="1"/>
      <name val="Arial"/>
      <family val="2"/>
      <charset val="238"/>
    </font>
    <font>
      <b/>
      <sz val="9"/>
      <color theme="1"/>
      <name val="Calibri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11"/>
      <color rgb="FFFF0000"/>
      <name val="Calibri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0.59996337778862885"/>
        <bgColor indexed="65"/>
      </patternFill>
    </fill>
    <fill>
      <patternFill patternType="solid">
        <fgColor theme="4" tint="0.59996337778862885"/>
        <bgColor indexed="65"/>
      </patternFill>
    </fill>
    <fill>
      <patternFill patternType="solid">
        <fgColor theme="3" tint="0.59996337778862885"/>
        <bgColor indexed="65"/>
      </patternFill>
    </fill>
    <fill>
      <patternFill patternType="solid">
        <fgColor theme="3" tint="0.59996337778862885"/>
        <bgColor indexed="65"/>
      </patternFill>
    </fill>
    <fill>
      <patternFill patternType="solid">
        <fgColor theme="4" tint="0.79995117038483843"/>
        <bgColor indexed="65"/>
      </patternFill>
    </fill>
    <fill>
      <patternFill patternType="solid">
        <fgColor theme="4" tint="0.79995117038483843"/>
        <bgColor indexed="65"/>
      </patternFill>
    </fill>
    <fill>
      <patternFill patternType="solid">
        <fgColor theme="3" tint="0.79995117038483843"/>
        <bgColor indexed="65"/>
      </patternFill>
    </fill>
    <fill>
      <patternFill patternType="solid">
        <fgColor theme="3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4" tint="-0.249977111117893"/>
        <bgColor indexed="65"/>
      </patternFill>
    </fill>
    <fill>
      <patternFill patternType="solid">
        <fgColor theme="0"/>
      </patternFill>
    </fill>
    <fill>
      <patternFill patternType="solid">
        <fgColor theme="4"/>
      </patternFill>
    </fill>
    <fill>
      <patternFill patternType="solid">
        <fgColor theme="4"/>
      </patternFill>
    </fill>
    <fill>
      <patternFill patternType="solid">
        <fgColor theme="4" tint="-0.249977111117893"/>
        <bgColor indexed="65"/>
      </patternFill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solid">
        <fgColor indexed="18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theme="2" tint="-0.249977111117893"/>
        <bgColor indexed="65"/>
      </patternFill>
    </fill>
    <fill>
      <patternFill patternType="solid">
        <fgColor theme="2" tint="-0.249977111117893"/>
        <bgColor indexed="65"/>
      </patternFill>
    </fill>
    <fill>
      <patternFill patternType="solid">
        <fgColor theme="0" tint="-0.34998626667073579"/>
        <bgColor indexed="65"/>
      </patternFill>
    </fill>
    <fill>
      <patternFill patternType="solid">
        <fgColor theme="0" tint="-0.34998626667073579"/>
        <bgColor indexed="65"/>
      </patternFill>
    </fill>
    <fill>
      <patternFill patternType="solid">
        <fgColor theme="0" tint="-0.249977111117893"/>
        <bgColor indexed="65"/>
      </patternFill>
    </fill>
    <fill>
      <patternFill patternType="solid">
        <fgColor theme="1" tint="0.4999542222357860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rgb="FF000099"/>
      </patternFill>
    </fill>
    <fill>
      <patternFill patternType="solid">
        <fgColor rgb="FF0000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thick">
        <color indexed="8"/>
      </bottom>
      <diagonal/>
    </border>
    <border>
      <left/>
      <right/>
      <top style="thick">
        <color indexed="8"/>
      </top>
      <bottom style="thick">
        <color indexed="8"/>
      </bottom>
      <diagonal/>
    </border>
    <border>
      <left style="thin">
        <color indexed="64"/>
      </left>
      <right/>
      <top style="thin">
        <color indexed="64"/>
      </top>
      <bottom style="thick">
        <color indexed="8"/>
      </bottom>
      <diagonal/>
    </border>
    <border>
      <left/>
      <right/>
      <top style="thin">
        <color indexed="64"/>
      </top>
      <bottom style="thick">
        <color indexed="8"/>
      </bottom>
      <diagonal/>
    </border>
    <border>
      <left/>
      <right style="thin">
        <color indexed="64"/>
      </right>
      <top style="thin">
        <color indexed="64"/>
      </top>
      <bottom style="thick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/>
      <right style="thin">
        <color indexed="64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thick">
        <color indexed="8"/>
      </bottom>
      <diagonal/>
    </border>
    <border>
      <left/>
      <right/>
      <top style="medium">
        <color indexed="64"/>
      </top>
      <bottom style="thick">
        <color indexed="8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ck">
        <color indexed="8"/>
      </top>
      <bottom style="thick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ck">
        <color indexed="8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ck">
        <color indexed="8"/>
      </top>
      <bottom style="medium">
        <color indexed="64"/>
      </bottom>
      <diagonal/>
    </border>
    <border>
      <left/>
      <right style="medium">
        <color indexed="64"/>
      </right>
      <top style="thick">
        <color indexed="8"/>
      </top>
      <bottom style="medium">
        <color indexed="64"/>
      </bottom>
      <diagonal/>
    </border>
  </borders>
  <cellStyleXfs count="3">
    <xf numFmtId="0" fontId="0" fillId="0" borderId="0"/>
    <xf numFmtId="9" fontId="21" fillId="0" borderId="0" applyFont="0" applyFill="0" applyBorder="0" applyAlignment="0" applyProtection="0"/>
    <xf numFmtId="0" fontId="34" fillId="0" borderId="0"/>
  </cellStyleXfs>
  <cellXfs count="757">
    <xf numFmtId="0" fontId="0" fillId="0" borderId="0" xfId="0"/>
    <xf numFmtId="0" fontId="3" fillId="8" borderId="6" xfId="0" applyFont="1" applyFill="1" applyBorder="1" applyAlignment="1">
      <alignment vertical="center" wrapText="1"/>
    </xf>
    <xf numFmtId="0" fontId="3" fillId="8" borderId="8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0" xfId="0" applyFont="1"/>
    <xf numFmtId="0" fontId="0" fillId="12" borderId="0" xfId="0" applyFont="1" applyFill="1"/>
    <xf numFmtId="0" fontId="9" fillId="12" borderId="0" xfId="0" applyFont="1" applyFill="1" applyBorder="1" applyAlignment="1"/>
    <xf numFmtId="165" fontId="11" fillId="15" borderId="0" xfId="0" applyNumberFormat="1" applyFont="1" applyFill="1" applyBorder="1" applyAlignment="1">
      <alignment horizontal="right" vertical="center" wrapText="1"/>
    </xf>
    <xf numFmtId="4" fontId="11" fillId="9" borderId="0" xfId="0" applyNumberFormat="1" applyFont="1" applyFill="1" applyBorder="1" applyAlignment="1">
      <alignment horizontal="center"/>
    </xf>
    <xf numFmtId="4" fontId="11" fillId="9" borderId="0" xfId="0" applyNumberFormat="1" applyFont="1" applyFill="1" applyBorder="1" applyAlignment="1">
      <alignment horizontal="center" vertical="center"/>
    </xf>
    <xf numFmtId="0" fontId="10" fillId="8" borderId="20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vertical="center" wrapText="1"/>
    </xf>
    <xf numFmtId="0" fontId="11" fillId="8" borderId="22" xfId="0" applyFont="1" applyFill="1" applyBorder="1" applyAlignment="1">
      <alignment vertical="center" wrapText="1"/>
    </xf>
    <xf numFmtId="0" fontId="11" fillId="9" borderId="22" xfId="0" applyFont="1" applyFill="1" applyBorder="1" applyAlignment="1">
      <alignment horizontal="left"/>
    </xf>
    <xf numFmtId="0" fontId="0" fillId="9" borderId="22" xfId="0" applyFont="1" applyFill="1" applyBorder="1"/>
    <xf numFmtId="0" fontId="0" fillId="9" borderId="23" xfId="0" applyFont="1" applyFill="1" applyBorder="1"/>
    <xf numFmtId="4" fontId="11" fillId="9" borderId="24" xfId="0" applyNumberFormat="1" applyFont="1" applyFill="1" applyBorder="1" applyAlignment="1">
      <alignment horizontal="center" vertical="center"/>
    </xf>
    <xf numFmtId="0" fontId="11" fillId="2" borderId="27" xfId="0" applyFont="1" applyFill="1" applyBorder="1" applyAlignment="1">
      <alignment vertical="center" wrapText="1"/>
    </xf>
    <xf numFmtId="0" fontId="11" fillId="4" borderId="22" xfId="0" applyFont="1" applyFill="1" applyBorder="1" applyAlignment="1">
      <alignment vertical="center" wrapText="1"/>
    </xf>
    <xf numFmtId="0" fontId="11" fillId="14" borderId="22" xfId="0" applyFont="1" applyFill="1" applyBorder="1" applyAlignment="1">
      <alignment vertical="center" wrapText="1"/>
    </xf>
    <xf numFmtId="0" fontId="11" fillId="14" borderId="22" xfId="0" applyFont="1" applyFill="1" applyBorder="1" applyAlignment="1">
      <alignment horizontal="left" vertical="center" wrapText="1"/>
    </xf>
    <xf numFmtId="0" fontId="0" fillId="0" borderId="0" xfId="0" applyBorder="1"/>
    <xf numFmtId="0" fontId="11" fillId="10" borderId="22" xfId="0" applyFont="1" applyFill="1" applyBorder="1" applyAlignment="1">
      <alignment vertical="center" wrapText="1"/>
    </xf>
    <xf numFmtId="0" fontId="11" fillId="15" borderId="22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vertical="center" wrapText="1"/>
    </xf>
    <xf numFmtId="0" fontId="3" fillId="15" borderId="22" xfId="0" applyFont="1" applyFill="1" applyBorder="1" applyAlignment="1">
      <alignment vertical="center" wrapText="1"/>
    </xf>
    <xf numFmtId="0" fontId="3" fillId="17" borderId="22" xfId="0" applyFont="1" applyFill="1" applyBorder="1" applyAlignment="1">
      <alignment vertical="center" wrapText="1"/>
    </xf>
    <xf numFmtId="0" fontId="3" fillId="4" borderId="22" xfId="0" applyFont="1" applyFill="1" applyBorder="1" applyAlignment="1">
      <alignment vertical="center" wrapText="1"/>
    </xf>
    <xf numFmtId="0" fontId="0" fillId="0" borderId="0" xfId="0"/>
    <xf numFmtId="0" fontId="0" fillId="0" borderId="0" xfId="0"/>
    <xf numFmtId="0" fontId="11" fillId="8" borderId="22" xfId="0" applyFont="1" applyFill="1" applyBorder="1" applyAlignment="1">
      <alignment horizontal="left" vertical="center" wrapText="1"/>
    </xf>
    <xf numFmtId="0" fontId="0" fillId="12" borderId="0" xfId="0" applyFill="1" applyBorder="1"/>
    <xf numFmtId="0" fontId="15" fillId="0" borderId="0" xfId="0" applyFont="1"/>
    <xf numFmtId="0" fontId="11" fillId="10" borderId="22" xfId="0" applyFont="1" applyFill="1" applyBorder="1" applyAlignment="1">
      <alignment horizontal="left" vertical="center" wrapText="1"/>
    </xf>
    <xf numFmtId="0" fontId="18" fillId="0" borderId="0" xfId="0" applyFont="1"/>
    <xf numFmtId="0" fontId="0" fillId="0" borderId="0" xfId="0"/>
    <xf numFmtId="0" fontId="0" fillId="0" borderId="0" xfId="0" applyFont="1"/>
    <xf numFmtId="49" fontId="0" fillId="0" borderId="0" xfId="0" applyNumberFormat="1"/>
    <xf numFmtId="0" fontId="11" fillId="23" borderId="22" xfId="0" applyFont="1" applyFill="1" applyBorder="1" applyAlignment="1">
      <alignment vertical="center" wrapText="1"/>
    </xf>
    <xf numFmtId="0" fontId="0" fillId="24" borderId="0" xfId="0" applyFont="1" applyFill="1" applyBorder="1"/>
    <xf numFmtId="0" fontId="18" fillId="0" borderId="0" xfId="0" applyFont="1"/>
    <xf numFmtId="0" fontId="0" fillId="0" borderId="0" xfId="0"/>
    <xf numFmtId="0" fontId="0" fillId="3" borderId="15" xfId="0" applyFont="1" applyFill="1" applyBorder="1" applyAlignment="1">
      <alignment vertical="top" wrapText="1"/>
    </xf>
    <xf numFmtId="0" fontId="0" fillId="3" borderId="4" xfId="0" applyFont="1" applyFill="1" applyBorder="1" applyAlignment="1">
      <alignment vertical="top" wrapText="1"/>
    </xf>
    <xf numFmtId="0" fontId="0" fillId="9" borderId="0" xfId="0" applyFont="1" applyFill="1" applyBorder="1"/>
    <xf numFmtId="165" fontId="3" fillId="8" borderId="0" xfId="0" applyNumberFormat="1" applyFont="1" applyFill="1" applyBorder="1" applyAlignment="1">
      <alignment horizontal="right" vertical="center" wrapText="1"/>
    </xf>
    <xf numFmtId="0" fontId="0" fillId="3" borderId="12" xfId="0" applyFont="1" applyFill="1" applyBorder="1"/>
    <xf numFmtId="165" fontId="3" fillId="2" borderId="12" xfId="0" applyNumberFormat="1" applyFont="1" applyFill="1" applyBorder="1" applyAlignment="1">
      <alignment horizontal="right" vertical="center" wrapText="1"/>
    </xf>
    <xf numFmtId="0" fontId="0" fillId="9" borderId="9" xfId="0" applyFont="1" applyFill="1" applyBorder="1"/>
    <xf numFmtId="165" fontId="3" fillId="8" borderId="9" xfId="0" applyNumberFormat="1" applyFont="1" applyFill="1" applyBorder="1" applyAlignment="1">
      <alignment horizontal="right" vertical="center" wrapText="1"/>
    </xf>
    <xf numFmtId="165" fontId="11" fillId="8" borderId="24" xfId="0" applyNumberFormat="1" applyFont="1" applyFill="1" applyBorder="1" applyAlignment="1">
      <alignment horizontal="right" vertical="center" wrapText="1"/>
    </xf>
    <xf numFmtId="0" fontId="0" fillId="9" borderId="24" xfId="0" applyFont="1" applyFill="1" applyBorder="1"/>
    <xf numFmtId="165" fontId="11" fillId="14" borderId="0" xfId="0" applyNumberFormat="1" applyFont="1" applyFill="1" applyBorder="1" applyAlignment="1">
      <alignment horizontal="right" vertical="center" wrapText="1"/>
    </xf>
    <xf numFmtId="165" fontId="11" fillId="14" borderId="24" xfId="0" applyNumberFormat="1" applyFont="1" applyFill="1" applyBorder="1" applyAlignment="1">
      <alignment horizontal="right" vertical="center" wrapText="1"/>
    </xf>
    <xf numFmtId="165" fontId="11" fillId="4" borderId="0" xfId="0" applyNumberFormat="1" applyFont="1" applyFill="1" applyBorder="1" applyAlignment="1">
      <alignment horizontal="right" vertical="center" wrapText="1"/>
    </xf>
    <xf numFmtId="0" fontId="0" fillId="0" borderId="0" xfId="0" applyFont="1"/>
    <xf numFmtId="0" fontId="0" fillId="12" borderId="0" xfId="0" applyFill="1" applyBorder="1"/>
    <xf numFmtId="0" fontId="12" fillId="0" borderId="0" xfId="0" applyFont="1"/>
    <xf numFmtId="0" fontId="19" fillId="23" borderId="0" xfId="0" applyFont="1" applyFill="1" applyBorder="1" applyAlignment="1">
      <alignment vertical="center" wrapText="1"/>
    </xf>
    <xf numFmtId="0" fontId="0" fillId="12" borderId="0" xfId="0" applyFont="1" applyFill="1"/>
    <xf numFmtId="0" fontId="0" fillId="12" borderId="0" xfId="0" applyFill="1" applyBorder="1" applyAlignment="1"/>
    <xf numFmtId="0" fontId="0" fillId="12" borderId="0" xfId="0" applyFill="1" applyBorder="1"/>
    <xf numFmtId="0" fontId="11" fillId="14" borderId="0" xfId="0" applyFont="1" applyFill="1" applyBorder="1" applyAlignment="1">
      <alignment vertical="center" wrapText="1"/>
    </xf>
    <xf numFmtId="0" fontId="0" fillId="0" borderId="0" xfId="0" applyFont="1"/>
    <xf numFmtId="0" fontId="0" fillId="12" borderId="0" xfId="0" applyFont="1" applyFill="1" applyBorder="1"/>
    <xf numFmtId="0" fontId="25" fillId="3" borderId="4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12" borderId="0" xfId="0" applyFont="1" applyFill="1" applyBorder="1" applyAlignment="1"/>
    <xf numFmtId="0" fontId="0" fillId="0" borderId="9" xfId="0" applyBorder="1"/>
    <xf numFmtId="4" fontId="25" fillId="9" borderId="0" xfId="0" applyNumberFormat="1" applyFont="1" applyFill="1" applyBorder="1"/>
    <xf numFmtId="4" fontId="25" fillId="9" borderId="9" xfId="0" applyNumberFormat="1" applyFont="1" applyFill="1" applyBorder="1"/>
    <xf numFmtId="4" fontId="25" fillId="3" borderId="12" xfId="0" applyNumberFormat="1" applyFont="1" applyFill="1" applyBorder="1"/>
    <xf numFmtId="10" fontId="29" fillId="2" borderId="33" xfId="0" applyNumberFormat="1" applyFont="1" applyFill="1" applyBorder="1" applyAlignment="1">
      <alignment horizontal="center" vertical="center" wrapText="1"/>
    </xf>
    <xf numFmtId="10" fontId="30" fillId="9" borderId="33" xfId="0" applyNumberFormat="1" applyFont="1" applyFill="1" applyBorder="1" applyAlignment="1">
      <alignment horizontal="center"/>
    </xf>
    <xf numFmtId="10" fontId="30" fillId="3" borderId="33" xfId="0" applyNumberFormat="1" applyFont="1" applyFill="1" applyBorder="1" applyAlignment="1">
      <alignment horizontal="center"/>
    </xf>
    <xf numFmtId="10" fontId="30" fillId="9" borderId="7" xfId="0" applyNumberFormat="1" applyFont="1" applyFill="1" applyBorder="1" applyAlignment="1">
      <alignment horizontal="center"/>
    </xf>
    <xf numFmtId="10" fontId="30" fillId="9" borderId="10" xfId="0" applyNumberFormat="1" applyFont="1" applyFill="1" applyBorder="1" applyAlignment="1">
      <alignment horizontal="center"/>
    </xf>
    <xf numFmtId="0" fontId="0" fillId="3" borderId="15" xfId="0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top" wrapText="1"/>
    </xf>
    <xf numFmtId="0" fontId="0" fillId="3" borderId="27" xfId="0" applyFont="1" applyFill="1" applyBorder="1" applyAlignment="1">
      <alignment vertical="top" wrapText="1"/>
    </xf>
    <xf numFmtId="0" fontId="25" fillId="3" borderId="28" xfId="0" applyFont="1" applyFill="1" applyBorder="1" applyAlignment="1">
      <alignment horizontal="center" vertical="top" wrapText="1"/>
    </xf>
    <xf numFmtId="0" fontId="0" fillId="9" borderId="22" xfId="0" applyFill="1" applyBorder="1"/>
    <xf numFmtId="0" fontId="0" fillId="9" borderId="0" xfId="0" applyFill="1" applyBorder="1"/>
    <xf numFmtId="0" fontId="0" fillId="9" borderId="21" xfId="0" applyFill="1" applyBorder="1"/>
    <xf numFmtId="0" fontId="0" fillId="3" borderId="22" xfId="0" applyFill="1" applyBorder="1"/>
    <xf numFmtId="0" fontId="0" fillId="3" borderId="0" xfId="0" applyFill="1" applyBorder="1"/>
    <xf numFmtId="0" fontId="0" fillId="3" borderId="21" xfId="0" applyFill="1" applyBorder="1"/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4" fontId="11" fillId="8" borderId="0" xfId="0" applyNumberFormat="1" applyFont="1" applyFill="1" applyBorder="1" applyAlignment="1">
      <alignment horizontal="right" vertical="center" wrapText="1"/>
    </xf>
    <xf numFmtId="4" fontId="0" fillId="9" borderId="0" xfId="0" applyNumberFormat="1" applyFont="1" applyFill="1" applyBorder="1" applyAlignment="1"/>
    <xf numFmtId="4" fontId="0" fillId="9" borderId="0" xfId="0" applyNumberFormat="1" applyFont="1" applyFill="1" applyBorder="1" applyAlignment="1">
      <alignment horizontal="right"/>
    </xf>
    <xf numFmtId="4" fontId="0" fillId="9" borderId="24" xfId="0" applyNumberFormat="1" applyFont="1" applyFill="1" applyBorder="1" applyAlignment="1"/>
    <xf numFmtId="4" fontId="25" fillId="9" borderId="0" xfId="0" applyNumberFormat="1" applyFont="1" applyFill="1" applyBorder="1" applyAlignment="1">
      <alignment vertical="center"/>
    </xf>
    <xf numFmtId="4" fontId="25" fillId="9" borderId="0" xfId="0" applyNumberFormat="1" applyFont="1" applyFill="1" applyBorder="1" applyAlignment="1">
      <alignment horizontal="right"/>
    </xf>
    <xf numFmtId="0" fontId="25" fillId="9" borderId="22" xfId="0" applyFont="1" applyFill="1" applyBorder="1" applyAlignment="1">
      <alignment horizontal="left"/>
    </xf>
    <xf numFmtId="4" fontId="25" fillId="9" borderId="24" xfId="0" applyNumberFormat="1" applyFont="1" applyFill="1" applyBorder="1" applyAlignment="1"/>
    <xf numFmtId="4" fontId="25" fillId="9" borderId="0" xfId="0" applyNumberFormat="1" applyFont="1" applyFill="1" applyBorder="1" applyAlignment="1">
      <alignment horizontal="right" vertical="center"/>
    </xf>
    <xf numFmtId="4" fontId="25" fillId="3" borderId="28" xfId="0" applyNumberFormat="1" applyFont="1" applyFill="1" applyBorder="1" applyAlignment="1"/>
    <xf numFmtId="0" fontId="0" fillId="3" borderId="28" xfId="0" applyFont="1" applyFill="1" applyBorder="1" applyAlignment="1"/>
    <xf numFmtId="0" fontId="25" fillId="3" borderId="18" xfId="0" applyFont="1" applyFill="1" applyBorder="1" applyAlignment="1">
      <alignment horizontal="center" vertical="top" wrapText="1"/>
    </xf>
    <xf numFmtId="0" fontId="4" fillId="2" borderId="26" xfId="0" applyFont="1" applyFill="1" applyBorder="1" applyAlignment="1">
      <alignment horizontal="center" vertical="center" wrapText="1"/>
    </xf>
    <xf numFmtId="0" fontId="0" fillId="24" borderId="0" xfId="0" applyFont="1" applyFill="1" applyBorder="1" applyAlignment="1">
      <alignment horizontal="center"/>
    </xf>
    <xf numFmtId="49" fontId="17" fillId="24" borderId="0" xfId="0" applyNumberFormat="1" applyFont="1" applyFill="1" applyBorder="1" applyAlignment="1">
      <alignment horizontal="center"/>
    </xf>
    <xf numFmtId="49" fontId="17" fillId="11" borderId="0" xfId="0" applyNumberFormat="1" applyFont="1" applyFill="1" applyBorder="1" applyAlignment="1">
      <alignment horizontal="center"/>
    </xf>
    <xf numFmtId="10" fontId="0" fillId="0" borderId="0" xfId="0" applyNumberFormat="1"/>
    <xf numFmtId="4" fontId="17" fillId="11" borderId="0" xfId="0" applyNumberFormat="1" applyFont="1" applyFill="1" applyBorder="1" applyAlignment="1">
      <alignment horizontal="center"/>
    </xf>
    <xf numFmtId="2" fontId="17" fillId="24" borderId="0" xfId="0" applyNumberFormat="1" applyFont="1" applyFill="1" applyBorder="1" applyAlignment="1">
      <alignment horizontal="center"/>
    </xf>
    <xf numFmtId="4" fontId="17" fillId="11" borderId="0" xfId="0" applyNumberFormat="1" applyFont="1" applyFill="1" applyBorder="1" applyAlignment="1">
      <alignment horizontal="center" vertical="center"/>
    </xf>
    <xf numFmtId="0" fontId="11" fillId="30" borderId="22" xfId="0" applyFont="1" applyFill="1" applyBorder="1" applyAlignment="1">
      <alignment vertical="center" wrapText="1"/>
    </xf>
    <xf numFmtId="0" fontId="11" fillId="30" borderId="22" xfId="0" applyFont="1" applyFill="1" applyBorder="1" applyAlignment="1">
      <alignment horizontal="left" vertical="center" wrapText="1"/>
    </xf>
    <xf numFmtId="4" fontId="17" fillId="29" borderId="0" xfId="0" applyNumberFormat="1" applyFont="1" applyFill="1" applyBorder="1"/>
    <xf numFmtId="4" fontId="17" fillId="29" borderId="0" xfId="0" applyNumberFormat="1" applyFont="1" applyFill="1" applyBorder="1" applyAlignment="1">
      <alignment horizontal="center"/>
    </xf>
    <xf numFmtId="0" fontId="11" fillId="30" borderId="23" xfId="0" applyFont="1" applyFill="1" applyBorder="1" applyAlignment="1">
      <alignment vertical="center" wrapText="1"/>
    </xf>
    <xf numFmtId="0" fontId="0" fillId="12" borderId="0" xfId="0" applyFill="1"/>
    <xf numFmtId="0" fontId="11" fillId="14" borderId="0" xfId="0" applyFont="1" applyFill="1" applyBorder="1" applyAlignment="1">
      <alignment horizontal="center" vertical="center" wrapText="1"/>
    </xf>
    <xf numFmtId="0" fontId="10" fillId="14" borderId="0" xfId="0" applyFont="1" applyFill="1" applyBorder="1" applyAlignment="1">
      <alignment horizontal="center" vertical="center" wrapText="1"/>
    </xf>
    <xf numFmtId="0" fontId="0" fillId="12" borderId="0" xfId="0" applyFont="1" applyFill="1" applyBorder="1" applyAlignment="1">
      <alignment horizontal="right" vertical="top" wrapText="1"/>
    </xf>
    <xf numFmtId="0" fontId="22" fillId="28" borderId="0" xfId="0" applyFont="1" applyFill="1" applyAlignment="1">
      <alignment horizontal="center"/>
    </xf>
    <xf numFmtId="4" fontId="24" fillId="28" borderId="0" xfId="0" applyNumberFormat="1" applyFont="1" applyFill="1"/>
    <xf numFmtId="4" fontId="0" fillId="0" borderId="0" xfId="0" applyNumberFormat="1"/>
    <xf numFmtId="0" fontId="4" fillId="8" borderId="27" xfId="0" applyFont="1" applyFill="1" applyBorder="1" applyAlignment="1">
      <alignment horizontal="center" vertical="center" wrapText="1"/>
    </xf>
    <xf numFmtId="4" fontId="17" fillId="11" borderId="0" xfId="0" applyNumberFormat="1" applyFont="1" applyFill="1" applyBorder="1" applyAlignment="1">
      <alignment horizontal="right"/>
    </xf>
    <xf numFmtId="4" fontId="25" fillId="11" borderId="0" xfId="0" applyNumberFormat="1" applyFont="1" applyFill="1" applyBorder="1" applyAlignment="1">
      <alignment horizontal="right"/>
    </xf>
    <xf numFmtId="4" fontId="17" fillId="12" borderId="0" xfId="0" applyNumberFormat="1" applyFont="1" applyFill="1" applyBorder="1"/>
    <xf numFmtId="0" fontId="11" fillId="2" borderId="23" xfId="0" applyFont="1" applyFill="1" applyBorder="1" applyAlignment="1">
      <alignment vertical="center" wrapText="1"/>
    </xf>
    <xf numFmtId="2" fontId="0" fillId="12" borderId="0" xfId="0" applyNumberFormat="1" applyFill="1" applyBorder="1" applyAlignment="1"/>
    <xf numFmtId="0" fontId="34" fillId="0" borderId="0" xfId="2"/>
    <xf numFmtId="0" fontId="34" fillId="0" borderId="0" xfId="2" applyFont="1" applyBorder="1" applyAlignment="1">
      <alignment horizontal="right"/>
    </xf>
    <xf numFmtId="167" fontId="34" fillId="0" borderId="0" xfId="2" applyNumberFormat="1" applyFont="1" applyBorder="1" applyAlignment="1">
      <alignment horizontal="left"/>
    </xf>
    <xf numFmtId="0" fontId="0" fillId="0" borderId="0" xfId="0"/>
    <xf numFmtId="0" fontId="11" fillId="14" borderId="0" xfId="0" applyFont="1" applyFill="1" applyBorder="1" applyAlignment="1">
      <alignment vertical="center" wrapText="1"/>
    </xf>
    <xf numFmtId="0" fontId="10" fillId="4" borderId="27" xfId="0" applyFont="1" applyFill="1" applyBorder="1" applyAlignment="1">
      <alignment horizontal="center" vertical="center" wrapText="1"/>
    </xf>
    <xf numFmtId="0" fontId="10" fillId="4" borderId="28" xfId="0" applyFont="1" applyFill="1" applyBorder="1" applyAlignment="1">
      <alignment horizontal="center" vertical="center" wrapText="1"/>
    </xf>
    <xf numFmtId="0" fontId="0" fillId="12" borderId="0" xfId="0" applyFont="1" applyFill="1" applyBorder="1"/>
    <xf numFmtId="165" fontId="11" fillId="14" borderId="0" xfId="0" applyNumberFormat="1" applyFont="1" applyFill="1" applyBorder="1" applyAlignment="1">
      <alignment horizontal="right" vertical="center" wrapText="1"/>
    </xf>
    <xf numFmtId="165" fontId="11" fillId="2" borderId="0" xfId="0" applyNumberFormat="1" applyFont="1" applyFill="1" applyBorder="1" applyAlignment="1">
      <alignment horizontal="right" vertical="center" wrapText="1"/>
    </xf>
    <xf numFmtId="165" fontId="11" fillId="23" borderId="0" xfId="0" applyNumberFormat="1" applyFont="1" applyFill="1" applyBorder="1" applyAlignment="1">
      <alignment horizontal="right" vertical="center" wrapText="1"/>
    </xf>
    <xf numFmtId="0" fontId="4" fillId="2" borderId="15" xfId="0" applyFont="1" applyFill="1" applyBorder="1" applyAlignment="1">
      <alignment horizontal="center" vertical="center" wrapText="1"/>
    </xf>
    <xf numFmtId="165" fontId="11" fillId="8" borderId="0" xfId="0" applyNumberFormat="1" applyFont="1" applyFill="1" applyBorder="1" applyAlignment="1">
      <alignment horizontal="right" vertical="center" wrapText="1"/>
    </xf>
    <xf numFmtId="165" fontId="11" fillId="10" borderId="0" xfId="0" applyNumberFormat="1" applyFont="1" applyFill="1" applyBorder="1" applyAlignment="1">
      <alignment horizontal="center" vertical="center" wrapText="1"/>
    </xf>
    <xf numFmtId="0" fontId="11" fillId="10" borderId="0" xfId="0" applyFont="1" applyFill="1" applyBorder="1" applyAlignment="1">
      <alignment vertical="center" wrapText="1"/>
    </xf>
    <xf numFmtId="0" fontId="0" fillId="11" borderId="0" xfId="0" applyFont="1" applyFill="1" applyBorder="1"/>
    <xf numFmtId="0" fontId="10" fillId="8" borderId="2" xfId="0" applyFont="1" applyFill="1" applyBorder="1" applyAlignment="1">
      <alignment horizontal="center" vertical="center" wrapText="1"/>
    </xf>
    <xf numFmtId="165" fontId="11" fillId="2" borderId="0" xfId="0" applyNumberFormat="1" applyFont="1" applyFill="1" applyBorder="1" applyAlignment="1">
      <alignment horizontal="right" vertical="center" wrapText="1"/>
    </xf>
    <xf numFmtId="165" fontId="11" fillId="2" borderId="24" xfId="0" applyNumberFormat="1" applyFont="1" applyFill="1" applyBorder="1" applyAlignment="1">
      <alignment horizontal="right" vertical="center" wrapText="1"/>
    </xf>
    <xf numFmtId="165" fontId="11" fillId="30" borderId="0" xfId="0" applyNumberFormat="1" applyFont="1" applyFill="1" applyBorder="1" applyAlignment="1">
      <alignment horizontal="right" vertical="center" wrapText="1"/>
    </xf>
    <xf numFmtId="0" fontId="10" fillId="8" borderId="27" xfId="0" applyFont="1" applyFill="1" applyBorder="1" applyAlignment="1">
      <alignment horizontal="center" vertical="center" wrapText="1"/>
    </xf>
    <xf numFmtId="165" fontId="11" fillId="30" borderId="0" xfId="0" applyNumberFormat="1" applyFont="1" applyFill="1" applyBorder="1" applyAlignment="1">
      <alignment horizontal="center" vertical="center" wrapText="1"/>
    </xf>
    <xf numFmtId="165" fontId="11" fillId="30" borderId="24" xfId="0" applyNumberFormat="1" applyFont="1" applyFill="1" applyBorder="1" applyAlignment="1">
      <alignment horizontal="right" vertical="center" wrapText="1"/>
    </xf>
    <xf numFmtId="4" fontId="0" fillId="12" borderId="0" xfId="0" applyNumberFormat="1" applyFill="1" applyBorder="1" applyAlignment="1"/>
    <xf numFmtId="165" fontId="11" fillId="10" borderId="0" xfId="0" applyNumberFormat="1" applyFont="1" applyFill="1" applyBorder="1" applyAlignment="1">
      <alignment horizontal="right" vertical="center" wrapText="1"/>
    </xf>
    <xf numFmtId="0" fontId="10" fillId="8" borderId="28" xfId="0" applyFont="1" applyFill="1" applyBorder="1" applyAlignment="1">
      <alignment horizontal="center" vertical="center" wrapText="1"/>
    </xf>
    <xf numFmtId="165" fontId="3" fillId="2" borderId="0" xfId="0" applyNumberFormat="1" applyFont="1" applyFill="1" applyBorder="1" applyAlignment="1">
      <alignment horizontal="right" vertical="center" wrapText="1"/>
    </xf>
    <xf numFmtId="165" fontId="3" fillId="15" borderId="0" xfId="0" applyNumberFormat="1" applyFont="1" applyFill="1" applyBorder="1" applyAlignment="1">
      <alignment horizontal="right" vertical="center" wrapText="1"/>
    </xf>
    <xf numFmtId="165" fontId="3" fillId="17" borderId="0" xfId="0" applyNumberFormat="1" applyFont="1" applyFill="1" applyBorder="1" applyAlignment="1">
      <alignment horizontal="right" vertical="center" wrapText="1"/>
    </xf>
    <xf numFmtId="165" fontId="3" fillId="4" borderId="0" xfId="0" applyNumberFormat="1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11" fillId="14" borderId="23" xfId="0" applyFont="1" applyFill="1" applyBorder="1" applyAlignment="1">
      <alignment horizontal="left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11" fillId="10" borderId="23" xfId="0" applyFont="1" applyFill="1" applyBorder="1" applyAlignment="1">
      <alignment vertical="center" wrapText="1"/>
    </xf>
    <xf numFmtId="165" fontId="11" fillId="10" borderId="24" xfId="0" applyNumberFormat="1" applyFont="1" applyFill="1" applyBorder="1" applyAlignment="1">
      <alignment horizontal="right" vertical="center" wrapText="1"/>
    </xf>
    <xf numFmtId="0" fontId="9" fillId="28" borderId="28" xfId="0" applyFont="1" applyFill="1" applyBorder="1" applyAlignment="1">
      <alignment horizontal="right"/>
    </xf>
    <xf numFmtId="4" fontId="23" fillId="29" borderId="0" xfId="0" applyNumberFormat="1" applyFont="1" applyFill="1" applyBorder="1"/>
    <xf numFmtId="4" fontId="9" fillId="29" borderId="0" xfId="0" applyNumberFormat="1" applyFont="1" applyFill="1" applyBorder="1"/>
    <xf numFmtId="4" fontId="22" fillId="31" borderId="0" xfId="0" applyNumberFormat="1" applyFont="1" applyFill="1" applyBorder="1"/>
    <xf numFmtId="4" fontId="33" fillId="31" borderId="0" xfId="0" applyNumberFormat="1" applyFont="1" applyFill="1" applyBorder="1"/>
    <xf numFmtId="4" fontId="22" fillId="32" borderId="24" xfId="0" applyNumberFormat="1" applyFont="1" applyFill="1" applyBorder="1"/>
    <xf numFmtId="4" fontId="33" fillId="32" borderId="24" xfId="0" applyNumberFormat="1" applyFont="1" applyFill="1" applyBorder="1"/>
    <xf numFmtId="0" fontId="2" fillId="28" borderId="27" xfId="0" applyFont="1" applyFill="1" applyBorder="1" applyAlignment="1">
      <alignment horizontal="center"/>
    </xf>
    <xf numFmtId="0" fontId="0" fillId="28" borderId="28" xfId="0" applyFont="1" applyFill="1" applyBorder="1"/>
    <xf numFmtId="0" fontId="9" fillId="28" borderId="28" xfId="0" applyFont="1" applyFill="1" applyBorder="1" applyAlignment="1">
      <alignment horizontal="center"/>
    </xf>
    <xf numFmtId="0" fontId="0" fillId="28" borderId="28" xfId="0" applyFont="1" applyFill="1" applyBorder="1" applyAlignment="1">
      <alignment horizontal="right"/>
    </xf>
    <xf numFmtId="0" fontId="0" fillId="28" borderId="28" xfId="0" applyFont="1" applyFill="1" applyBorder="1" applyAlignment="1">
      <alignment horizontal="center" wrapText="1"/>
    </xf>
    <xf numFmtId="0" fontId="23" fillId="27" borderId="42" xfId="0" applyFont="1" applyFill="1" applyBorder="1" applyAlignment="1">
      <alignment wrapText="1"/>
    </xf>
    <xf numFmtId="0" fontId="23" fillId="27" borderId="44" xfId="0" applyFont="1" applyFill="1" applyBorder="1" applyAlignment="1">
      <alignment vertical="center" wrapText="1"/>
    </xf>
    <xf numFmtId="0" fontId="23" fillId="27" borderId="39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vertical="center" wrapText="1"/>
    </xf>
    <xf numFmtId="165" fontId="3" fillId="2" borderId="32" xfId="0" applyNumberFormat="1" applyFont="1" applyFill="1" applyBorder="1" applyAlignment="1">
      <alignment horizontal="right" vertical="center" wrapText="1"/>
    </xf>
    <xf numFmtId="0" fontId="3" fillId="15" borderId="23" xfId="0" applyFont="1" applyFill="1" applyBorder="1" applyAlignment="1">
      <alignment vertical="center" wrapText="1"/>
    </xf>
    <xf numFmtId="165" fontId="3" fillId="15" borderId="24" xfId="0" applyNumberFormat="1" applyFont="1" applyFill="1" applyBorder="1" applyAlignment="1">
      <alignment horizontal="right" vertical="center" wrapText="1"/>
    </xf>
    <xf numFmtId="0" fontId="3" fillId="4" borderId="31" xfId="0" applyFont="1" applyFill="1" applyBorder="1" applyAlignment="1">
      <alignment vertical="center" wrapText="1"/>
    </xf>
    <xf numFmtId="165" fontId="3" fillId="4" borderId="32" xfId="0" applyNumberFormat="1" applyFont="1" applyFill="1" applyBorder="1" applyAlignment="1">
      <alignment horizontal="right" vertical="center" wrapText="1"/>
    </xf>
    <xf numFmtId="0" fontId="3" fillId="6" borderId="23" xfId="0" applyFont="1" applyFill="1" applyBorder="1" applyAlignment="1">
      <alignment vertical="center" wrapText="1"/>
    </xf>
    <xf numFmtId="165" fontId="3" fillId="6" borderId="24" xfId="0" applyNumberFormat="1" applyFont="1" applyFill="1" applyBorder="1" applyAlignment="1">
      <alignment horizontal="right" vertical="center" wrapText="1"/>
    </xf>
    <xf numFmtId="0" fontId="11" fillId="23" borderId="31" xfId="0" applyFont="1" applyFill="1" applyBorder="1" applyAlignment="1">
      <alignment vertical="center" wrapText="1"/>
    </xf>
    <xf numFmtId="0" fontId="11" fillId="23" borderId="32" xfId="0" applyFont="1" applyFill="1" applyBorder="1" applyAlignment="1">
      <alignment vertical="center" wrapText="1"/>
    </xf>
    <xf numFmtId="0" fontId="0" fillId="24" borderId="32" xfId="0" applyFont="1" applyFill="1" applyBorder="1"/>
    <xf numFmtId="165" fontId="11" fillId="23" borderId="32" xfId="0" applyNumberFormat="1" applyFont="1" applyFill="1" applyBorder="1" applyAlignment="1">
      <alignment horizontal="right" vertical="center" wrapText="1"/>
    </xf>
    <xf numFmtId="165" fontId="11" fillId="23" borderId="32" xfId="0" applyNumberFormat="1" applyFont="1" applyFill="1" applyBorder="1" applyAlignment="1">
      <alignment horizontal="center" vertical="center" wrapText="1"/>
    </xf>
    <xf numFmtId="2" fontId="17" fillId="24" borderId="32" xfId="0" applyNumberFormat="1" applyFont="1" applyFill="1" applyBorder="1" applyAlignment="1">
      <alignment horizontal="center"/>
    </xf>
    <xf numFmtId="49" fontId="11" fillId="24" borderId="32" xfId="0" applyNumberFormat="1" applyFont="1" applyFill="1" applyBorder="1" applyAlignment="1">
      <alignment horizontal="center"/>
    </xf>
    <xf numFmtId="0" fontId="17" fillId="24" borderId="32" xfId="0" applyFont="1" applyFill="1" applyBorder="1" applyAlignment="1">
      <alignment horizontal="center"/>
    </xf>
    <xf numFmtId="0" fontId="11" fillId="23" borderId="23" xfId="0" applyFont="1" applyFill="1" applyBorder="1" applyAlignment="1">
      <alignment vertical="center" wrapText="1"/>
    </xf>
    <xf numFmtId="0" fontId="19" fillId="23" borderId="24" xfId="0" applyFont="1" applyFill="1" applyBorder="1" applyAlignment="1">
      <alignment vertical="center" wrapText="1"/>
    </xf>
    <xf numFmtId="0" fontId="0" fillId="24" borderId="24" xfId="0" applyFont="1" applyFill="1" applyBorder="1"/>
    <xf numFmtId="165" fontId="11" fillId="23" borderId="24" xfId="0" applyNumberFormat="1" applyFont="1" applyFill="1" applyBorder="1" applyAlignment="1">
      <alignment horizontal="right" vertical="center" wrapText="1"/>
    </xf>
    <xf numFmtId="165" fontId="11" fillId="23" borderId="24" xfId="0" applyNumberFormat="1" applyFont="1" applyFill="1" applyBorder="1" applyAlignment="1">
      <alignment horizontal="center" vertical="center" wrapText="1"/>
    </xf>
    <xf numFmtId="2" fontId="17" fillId="24" borderId="24" xfId="0" applyNumberFormat="1" applyFont="1" applyFill="1" applyBorder="1" applyAlignment="1">
      <alignment horizontal="center"/>
    </xf>
    <xf numFmtId="49" fontId="17" fillId="24" borderId="24" xfId="0" applyNumberFormat="1" applyFont="1" applyFill="1" applyBorder="1" applyAlignment="1">
      <alignment horizontal="center"/>
    </xf>
    <xf numFmtId="0" fontId="0" fillId="9" borderId="0" xfId="0" applyFont="1" applyFill="1" applyBorder="1"/>
    <xf numFmtId="0" fontId="0" fillId="3" borderId="15" xfId="0" applyFont="1" applyFill="1" applyBorder="1" applyAlignment="1">
      <alignment vertical="top" wrapText="1"/>
    </xf>
    <xf numFmtId="0" fontId="4" fillId="2" borderId="15" xfId="0" applyFont="1" applyFill="1" applyBorder="1" applyAlignment="1">
      <alignment horizontal="center" vertical="center" wrapText="1"/>
    </xf>
    <xf numFmtId="0" fontId="0" fillId="0" borderId="0" xfId="0"/>
    <xf numFmtId="0" fontId="0" fillId="3" borderId="0" xfId="0" applyFont="1" applyFill="1" applyBorder="1" applyAlignment="1">
      <alignment vertical="top" wrapText="1"/>
    </xf>
    <xf numFmtId="0" fontId="4" fillId="2" borderId="0" xfId="0" applyFont="1" applyFill="1" applyBorder="1" applyAlignment="1">
      <alignment horizontal="center" vertical="center" wrapText="1"/>
    </xf>
    <xf numFmtId="4" fontId="11" fillId="9" borderId="24" xfId="0" applyNumberFormat="1" applyFont="1" applyFill="1" applyBorder="1" applyAlignment="1"/>
    <xf numFmtId="165" fontId="11" fillId="8" borderId="0" xfId="0" applyNumberFormat="1" applyFont="1" applyFill="1" applyBorder="1" applyAlignment="1">
      <alignment horizontal="right" vertical="center" wrapText="1"/>
    </xf>
    <xf numFmtId="0" fontId="11" fillId="9" borderId="0" xfId="0" applyFont="1" applyFill="1" applyBorder="1" applyAlignment="1"/>
    <xf numFmtId="4" fontId="11" fillId="9" borderId="0" xfId="0" applyNumberFormat="1" applyFont="1" applyFill="1" applyBorder="1" applyAlignment="1"/>
    <xf numFmtId="165" fontId="11" fillId="2" borderId="28" xfId="0" applyNumberFormat="1" applyFont="1" applyFill="1" applyBorder="1" applyAlignment="1">
      <alignment horizontal="right" vertical="center" wrapText="1"/>
    </xf>
    <xf numFmtId="0" fontId="0" fillId="3" borderId="18" xfId="0" applyFont="1" applyFill="1" applyBorder="1" applyAlignment="1">
      <alignment vertical="top" wrapText="1"/>
    </xf>
    <xf numFmtId="0" fontId="0" fillId="12" borderId="0" xfId="0" applyFill="1" applyBorder="1"/>
    <xf numFmtId="0" fontId="10" fillId="4" borderId="27" xfId="0" applyFont="1" applyFill="1" applyBorder="1" applyAlignment="1">
      <alignment horizontal="center" vertical="center" wrapText="1"/>
    </xf>
    <xf numFmtId="0" fontId="10" fillId="4" borderId="28" xfId="0" applyFont="1" applyFill="1" applyBorder="1" applyAlignment="1">
      <alignment horizontal="center" vertical="center" wrapText="1"/>
    </xf>
    <xf numFmtId="165" fontId="11" fillId="10" borderId="0" xfId="0" applyNumberFormat="1" applyFont="1" applyFill="1" applyBorder="1" applyAlignment="1">
      <alignment horizontal="center" vertical="center" wrapText="1"/>
    </xf>
    <xf numFmtId="0" fontId="0" fillId="11" borderId="0" xfId="0" applyFont="1" applyFill="1" applyBorder="1" applyAlignment="1">
      <alignment horizontal="center"/>
    </xf>
    <xf numFmtId="0" fontId="11" fillId="10" borderId="0" xfId="0" applyFont="1" applyFill="1" applyBorder="1" applyAlignment="1">
      <alignment vertical="center" wrapText="1"/>
    </xf>
    <xf numFmtId="0" fontId="0" fillId="11" borderId="0" xfId="0" applyFont="1" applyFill="1" applyBorder="1"/>
    <xf numFmtId="0" fontId="11" fillId="23" borderId="0" xfId="0" applyFont="1" applyFill="1" applyBorder="1" applyAlignment="1">
      <alignment vertical="center" wrapText="1"/>
    </xf>
    <xf numFmtId="165" fontId="11" fillId="23" borderId="0" xfId="0" applyNumberFormat="1" applyFont="1" applyFill="1" applyBorder="1" applyAlignment="1">
      <alignment horizontal="center" vertical="center" wrapText="1"/>
    </xf>
    <xf numFmtId="165" fontId="11" fillId="14" borderId="0" xfId="0" applyNumberFormat="1" applyFont="1" applyFill="1" applyBorder="1" applyAlignment="1">
      <alignment horizontal="right" vertical="center" wrapText="1"/>
    </xf>
    <xf numFmtId="165" fontId="11" fillId="2" borderId="0" xfId="0" applyNumberFormat="1" applyFont="1" applyFill="1" applyBorder="1" applyAlignment="1">
      <alignment horizontal="right" vertical="center" wrapText="1"/>
    </xf>
    <xf numFmtId="165" fontId="11" fillId="10" borderId="24" xfId="0" applyNumberFormat="1" applyFont="1" applyFill="1" applyBorder="1" applyAlignment="1">
      <alignment horizontal="right" vertical="center" wrapText="1"/>
    </xf>
    <xf numFmtId="165" fontId="11" fillId="10" borderId="0" xfId="0" applyNumberFormat="1" applyFont="1" applyFill="1" applyBorder="1" applyAlignment="1">
      <alignment horizontal="right" vertical="center" wrapText="1"/>
    </xf>
    <xf numFmtId="4" fontId="25" fillId="9" borderId="0" xfId="0" applyNumberFormat="1" applyFont="1" applyFill="1" applyBorder="1" applyAlignment="1">
      <alignment horizontal="center" vertical="center"/>
    </xf>
    <xf numFmtId="0" fontId="44" fillId="4" borderId="22" xfId="0" applyFont="1" applyFill="1" applyBorder="1" applyAlignment="1">
      <alignment vertical="center" wrapText="1"/>
    </xf>
    <xf numFmtId="2" fontId="17" fillId="24" borderId="0" xfId="0" applyNumberFormat="1" applyFont="1" applyFill="1" applyBorder="1" applyAlignment="1">
      <alignment horizontal="center" vertical="center"/>
    </xf>
    <xf numFmtId="0" fontId="45" fillId="34" borderId="0" xfId="0" applyFont="1" applyFill="1" applyBorder="1" applyAlignment="1">
      <alignment vertical="center" wrapText="1"/>
    </xf>
    <xf numFmtId="165" fontId="45" fillId="34" borderId="0" xfId="0" applyNumberFormat="1" applyFont="1" applyFill="1" applyBorder="1" applyAlignment="1">
      <alignment horizontal="right" vertical="center" wrapText="1"/>
    </xf>
    <xf numFmtId="165" fontId="44" fillId="23" borderId="32" xfId="0" applyNumberFormat="1" applyFont="1" applyFill="1" applyBorder="1" applyAlignment="1">
      <alignment horizontal="right" vertical="center" wrapText="1"/>
    </xf>
    <xf numFmtId="49" fontId="44" fillId="24" borderId="32" xfId="0" applyNumberFormat="1" applyFont="1" applyFill="1" applyBorder="1" applyAlignment="1">
      <alignment horizontal="center"/>
    </xf>
    <xf numFmtId="0" fontId="42" fillId="0" borderId="0" xfId="0" applyFont="1"/>
    <xf numFmtId="0" fontId="4" fillId="2" borderId="22" xfId="0" applyFont="1" applyFill="1" applyBorder="1" applyAlignment="1">
      <alignment horizontal="center" vertical="center" wrapText="1"/>
    </xf>
    <xf numFmtId="0" fontId="7" fillId="9" borderId="22" xfId="0" applyFont="1" applyFill="1" applyBorder="1"/>
    <xf numFmtId="0" fontId="0" fillId="9" borderId="0" xfId="0" applyFill="1" applyBorder="1" applyAlignment="1">
      <alignment horizontal="center"/>
    </xf>
    <xf numFmtId="0" fontId="32" fillId="3" borderId="22" xfId="0" applyFont="1" applyFill="1" applyBorder="1"/>
    <xf numFmtId="0" fontId="32" fillId="3" borderId="0" xfId="0" applyFont="1" applyFill="1" applyBorder="1"/>
    <xf numFmtId="0" fontId="0" fillId="3" borderId="0" xfId="0" applyFill="1" applyBorder="1" applyAlignment="1">
      <alignment horizontal="center"/>
    </xf>
    <xf numFmtId="0" fontId="2" fillId="3" borderId="0" xfId="0" applyFont="1" applyFill="1" applyBorder="1"/>
    <xf numFmtId="0" fontId="31" fillId="3" borderId="22" xfId="0" applyFont="1" applyFill="1" applyBorder="1"/>
    <xf numFmtId="0" fontId="25" fillId="3" borderId="0" xfId="0" applyFont="1" applyFill="1" applyBorder="1"/>
    <xf numFmtId="0" fontId="31" fillId="3" borderId="23" xfId="0" applyFont="1" applyFill="1" applyBorder="1"/>
    <xf numFmtId="0" fontId="0" fillId="3" borderId="24" xfId="0" applyFill="1" applyBorder="1" applyAlignment="1">
      <alignment horizontal="center"/>
    </xf>
    <xf numFmtId="0" fontId="49" fillId="0" borderId="0" xfId="0" applyFont="1" applyAlignment="1">
      <alignment vertical="center" wrapText="1"/>
    </xf>
    <xf numFmtId="0" fontId="0" fillId="0" borderId="0" xfId="0" applyFont="1" applyBorder="1" applyAlignment="1" applyProtection="1"/>
    <xf numFmtId="4" fontId="0" fillId="0" borderId="33" xfId="0" applyNumberForma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4" fillId="0" borderId="0" xfId="0" applyFont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51" fillId="0" borderId="0" xfId="0" applyFont="1" applyAlignment="1">
      <alignment horizontal="left" wrapText="1"/>
    </xf>
    <xf numFmtId="0" fontId="3" fillId="8" borderId="9" xfId="0" applyFont="1" applyFill="1" applyBorder="1" applyAlignment="1">
      <alignment vertical="center" wrapText="1"/>
    </xf>
    <xf numFmtId="0" fontId="0" fillId="9" borderId="9" xfId="0" applyFont="1" applyFill="1" applyBorder="1"/>
    <xf numFmtId="165" fontId="3" fillId="8" borderId="9" xfId="0" applyNumberFormat="1" applyFont="1" applyFill="1" applyBorder="1" applyAlignment="1">
      <alignment horizontal="right" vertical="center" wrapText="1"/>
    </xf>
    <xf numFmtId="10" fontId="29" fillId="8" borderId="8" xfId="0" applyNumberFormat="1" applyFont="1" applyFill="1" applyBorder="1" applyAlignment="1">
      <alignment horizontal="center" vertical="center" wrapText="1"/>
    </xf>
    <xf numFmtId="10" fontId="23" fillId="9" borderId="10" xfId="0" applyNumberFormat="1" applyFont="1" applyFill="1" applyBorder="1" applyAlignment="1">
      <alignment horizontal="center"/>
    </xf>
    <xf numFmtId="0" fontId="3" fillId="2" borderId="12" xfId="0" applyFont="1" applyFill="1" applyBorder="1" applyAlignment="1">
      <alignment vertical="center" wrapText="1"/>
    </xf>
    <xf numFmtId="0" fontId="0" fillId="3" borderId="12" xfId="0" applyFont="1" applyFill="1" applyBorder="1"/>
    <xf numFmtId="165" fontId="3" fillId="2" borderId="12" xfId="0" applyNumberFormat="1" applyFont="1" applyFill="1" applyBorder="1" applyAlignment="1">
      <alignment horizontal="right" vertical="center" wrapText="1"/>
    </xf>
    <xf numFmtId="10" fontId="29" fillId="2" borderId="11" xfId="0" applyNumberFormat="1" applyFont="1" applyFill="1" applyBorder="1" applyAlignment="1">
      <alignment horizontal="center" vertical="center" wrapText="1"/>
    </xf>
    <xf numFmtId="10" fontId="23" fillId="3" borderId="13" xfId="0" applyNumberFormat="1" applyFont="1" applyFill="1" applyBorder="1" applyAlignment="1">
      <alignment horizontal="center"/>
    </xf>
    <xf numFmtId="0" fontId="3" fillId="8" borderId="0" xfId="0" applyFont="1" applyFill="1" applyBorder="1" applyAlignment="1">
      <alignment vertical="center" wrapText="1"/>
    </xf>
    <xf numFmtId="0" fontId="0" fillId="9" borderId="0" xfId="0" applyFont="1" applyFill="1" applyBorder="1"/>
    <xf numFmtId="165" fontId="3" fillId="8" borderId="0" xfId="0" applyNumberFormat="1" applyFont="1" applyFill="1" applyBorder="1" applyAlignment="1">
      <alignment horizontal="right" vertical="center" wrapText="1"/>
    </xf>
    <xf numFmtId="10" fontId="29" fillId="8" borderId="6" xfId="0" applyNumberFormat="1" applyFont="1" applyFill="1" applyBorder="1" applyAlignment="1">
      <alignment horizontal="center" vertical="center" wrapText="1"/>
    </xf>
    <xf numFmtId="10" fontId="23" fillId="9" borderId="7" xfId="0" applyNumberFormat="1" applyFont="1" applyFill="1" applyBorder="1" applyAlignment="1">
      <alignment horizontal="center"/>
    </xf>
    <xf numFmtId="0" fontId="26" fillId="2" borderId="4" xfId="0" applyFont="1" applyFill="1" applyBorder="1" applyAlignment="1">
      <alignment horizontal="center" vertical="center" wrapText="1"/>
    </xf>
    <xf numFmtId="0" fontId="23" fillId="3" borderId="5" xfId="0" applyFont="1" applyFill="1" applyBorder="1" applyAlignment="1">
      <alignment vertical="top" wrapText="1"/>
    </xf>
    <xf numFmtId="10" fontId="29" fillId="8" borderId="11" xfId="0" applyNumberFormat="1" applyFont="1" applyFill="1" applyBorder="1" applyAlignment="1">
      <alignment horizontal="center" vertical="center" wrapText="1"/>
    </xf>
    <xf numFmtId="10" fontId="29" fillId="8" borderId="13" xfId="0" applyNumberFormat="1" applyFont="1" applyFill="1" applyBorder="1" applyAlignment="1">
      <alignment horizontal="center" vertical="center" wrapText="1"/>
    </xf>
    <xf numFmtId="10" fontId="29" fillId="2" borderId="34" xfId="0" applyNumberFormat="1" applyFont="1" applyFill="1" applyBorder="1" applyAlignment="1">
      <alignment horizontal="center" vertical="center" wrapText="1"/>
    </xf>
    <xf numFmtId="10" fontId="23" fillId="3" borderId="35" xfId="0" applyNumberFormat="1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 vertical="center" wrapText="1"/>
    </xf>
    <xf numFmtId="0" fontId="0" fillId="3" borderId="15" xfId="0" applyFont="1" applyFill="1" applyBorder="1" applyAlignment="1">
      <alignment vertical="top" wrapText="1"/>
    </xf>
    <xf numFmtId="0" fontId="4" fillId="2" borderId="15" xfId="0" applyFont="1" applyFill="1" applyBorder="1" applyAlignment="1">
      <alignment horizontal="center" vertical="center" wrapText="1"/>
    </xf>
    <xf numFmtId="0" fontId="27" fillId="2" borderId="15" xfId="0" applyFont="1" applyFill="1" applyBorder="1" applyAlignment="1">
      <alignment horizontal="center" vertical="center" wrapText="1"/>
    </xf>
    <xf numFmtId="0" fontId="28" fillId="3" borderId="16" xfId="0" applyFont="1" applyFill="1" applyBorder="1" applyAlignment="1">
      <alignment vertical="top" wrapText="1"/>
    </xf>
    <xf numFmtId="0" fontId="27" fillId="2" borderId="11" xfId="0" applyFont="1" applyFill="1" applyBorder="1" applyAlignment="1">
      <alignment horizontal="center" vertical="center" wrapText="1"/>
    </xf>
    <xf numFmtId="0" fontId="28" fillId="3" borderId="13" xfId="0" applyFont="1" applyFill="1" applyBorder="1" applyAlignment="1">
      <alignment vertical="top" wrapText="1"/>
    </xf>
    <xf numFmtId="0" fontId="26" fillId="2" borderId="3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top" wrapText="1"/>
    </xf>
    <xf numFmtId="0" fontId="0" fillId="0" borderId="0" xfId="0" applyFont="1"/>
    <xf numFmtId="0" fontId="1" fillId="0" borderId="0" xfId="0" applyFont="1" applyAlignment="1">
      <alignment vertical="top" wrapText="1"/>
    </xf>
    <xf numFmtId="0" fontId="0" fillId="0" borderId="0" xfId="0"/>
    <xf numFmtId="0" fontId="1" fillId="0" borderId="0" xfId="0" applyFont="1" applyAlignment="1">
      <alignment horizontal="right" vertical="top" wrapText="1"/>
    </xf>
    <xf numFmtId="164" fontId="1" fillId="0" borderId="0" xfId="0" applyNumberFormat="1" applyFont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vertical="top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vertical="top" wrapText="1"/>
    </xf>
    <xf numFmtId="0" fontId="4" fillId="2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/>
    <xf numFmtId="0" fontId="0" fillId="0" borderId="0" xfId="0" applyBorder="1" applyAlignment="1"/>
    <xf numFmtId="0" fontId="4" fillId="2" borderId="27" xfId="0" applyFont="1" applyFill="1" applyBorder="1" applyAlignment="1">
      <alignment horizontal="center" vertical="center" wrapText="1"/>
    </xf>
    <xf numFmtId="0" fontId="0" fillId="3" borderId="28" xfId="0" applyFont="1" applyFill="1" applyBorder="1" applyAlignment="1">
      <alignment vertical="top" wrapText="1"/>
    </xf>
    <xf numFmtId="0" fontId="0" fillId="3" borderId="29" xfId="0" applyFont="1" applyFill="1" applyBorder="1" applyAlignment="1">
      <alignment vertical="top" wrapText="1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right" vertical="top" wrapText="1"/>
    </xf>
    <xf numFmtId="164" fontId="5" fillId="0" borderId="0" xfId="0" applyNumberFormat="1" applyFont="1" applyAlignment="1">
      <alignment horizontal="left" vertical="top" wrapText="1"/>
    </xf>
    <xf numFmtId="0" fontId="26" fillId="2" borderId="27" xfId="0" applyFont="1" applyFill="1" applyBorder="1" applyAlignment="1">
      <alignment horizontal="center" vertical="center" wrapText="1"/>
    </xf>
    <xf numFmtId="0" fontId="23" fillId="3" borderId="29" xfId="0" applyFont="1" applyFill="1" applyBorder="1" applyAlignment="1">
      <alignment vertical="top" wrapText="1"/>
    </xf>
    <xf numFmtId="0" fontId="27" fillId="2" borderId="31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vertical="top" wrapText="1"/>
    </xf>
    <xf numFmtId="0" fontId="27" fillId="2" borderId="0" xfId="0" applyFont="1" applyFill="1" applyBorder="1" applyAlignment="1">
      <alignment horizontal="center" vertical="center" wrapText="1"/>
    </xf>
    <xf numFmtId="0" fontId="28" fillId="3" borderId="21" xfId="0" applyFont="1" applyFill="1" applyBorder="1" applyAlignment="1">
      <alignment vertical="top" wrapText="1"/>
    </xf>
    <xf numFmtId="0" fontId="10" fillId="2" borderId="28" xfId="0" applyFont="1" applyFill="1" applyBorder="1" applyAlignment="1">
      <alignment horizontal="center" vertical="center" wrapText="1"/>
    </xf>
    <xf numFmtId="0" fontId="11" fillId="9" borderId="0" xfId="0" applyFont="1" applyFill="1" applyBorder="1" applyAlignment="1">
      <alignment wrapText="1"/>
    </xf>
    <xf numFmtId="0" fontId="11" fillId="9" borderId="24" xfId="0" applyFont="1" applyFill="1" applyBorder="1" applyAlignment="1">
      <alignment wrapText="1"/>
    </xf>
    <xf numFmtId="4" fontId="11" fillId="9" borderId="24" xfId="0" applyNumberFormat="1" applyFont="1" applyFill="1" applyBorder="1" applyAlignment="1"/>
    <xf numFmtId="10" fontId="0" fillId="9" borderId="0" xfId="0" applyNumberFormat="1" applyFont="1" applyFill="1" applyBorder="1" applyAlignment="1"/>
    <xf numFmtId="10" fontId="0" fillId="0" borderId="0" xfId="0" applyNumberFormat="1" applyBorder="1" applyAlignment="1"/>
    <xf numFmtId="10" fontId="25" fillId="9" borderId="24" xfId="0" applyNumberFormat="1" applyFont="1" applyFill="1" applyBorder="1" applyAlignment="1">
      <alignment horizontal="center" vertical="center"/>
    </xf>
    <xf numFmtId="10" fontId="25" fillId="0" borderId="24" xfId="0" applyNumberFormat="1" applyFont="1" applyBorder="1" applyAlignment="1">
      <alignment horizontal="center" vertical="center"/>
    </xf>
    <xf numFmtId="4" fontId="11" fillId="9" borderId="0" xfId="0" applyNumberFormat="1" applyFont="1" applyFill="1" applyBorder="1" applyAlignment="1">
      <alignment horizontal="right" vertical="center"/>
    </xf>
    <xf numFmtId="10" fontId="25" fillId="9" borderId="0" xfId="0" applyNumberFormat="1" applyFont="1" applyFill="1" applyBorder="1" applyAlignment="1">
      <alignment horizontal="center" vertical="center"/>
    </xf>
    <xf numFmtId="10" fontId="25" fillId="0" borderId="0" xfId="0" applyNumberFormat="1" applyFont="1" applyBorder="1" applyAlignment="1">
      <alignment horizontal="center" vertical="center"/>
    </xf>
    <xf numFmtId="0" fontId="0" fillId="9" borderId="0" xfId="0" applyFont="1" applyFill="1" applyBorder="1" applyAlignment="1"/>
    <xf numFmtId="4" fontId="11" fillId="9" borderId="0" xfId="0" applyNumberFormat="1" applyFont="1" applyFill="1" applyBorder="1" applyAlignment="1">
      <alignment horizontal="right"/>
    </xf>
    <xf numFmtId="0" fontId="0" fillId="9" borderId="0" xfId="0" applyFont="1" applyFill="1" applyBorder="1" applyAlignment="1">
      <alignment horizontal="right"/>
    </xf>
    <xf numFmtId="0" fontId="11" fillId="9" borderId="0" xfId="0" applyFont="1" applyFill="1" applyBorder="1" applyAlignment="1"/>
    <xf numFmtId="4" fontId="11" fillId="9" borderId="0" xfId="0" applyNumberFormat="1" applyFont="1" applyFill="1" applyBorder="1" applyAlignment="1">
      <alignment horizontal="center" vertical="center"/>
    </xf>
    <xf numFmtId="0" fontId="11" fillId="8" borderId="0" xfId="0" applyFont="1" applyFill="1" applyBorder="1" applyAlignment="1">
      <alignment vertical="center" wrapText="1"/>
    </xf>
    <xf numFmtId="0" fontId="44" fillId="8" borderId="0" xfId="0" applyFont="1" applyFill="1" applyBorder="1" applyAlignment="1">
      <alignment vertical="center" wrapText="1"/>
    </xf>
    <xf numFmtId="165" fontId="11" fillId="8" borderId="0" xfId="0" applyNumberFormat="1" applyFont="1" applyFill="1" applyBorder="1" applyAlignment="1">
      <alignment horizontal="right" vertical="center" wrapText="1"/>
    </xf>
    <xf numFmtId="0" fontId="11" fillId="2" borderId="28" xfId="0" applyFont="1" applyFill="1" applyBorder="1" applyAlignment="1">
      <alignment vertical="center" wrapText="1"/>
    </xf>
    <xf numFmtId="0" fontId="0" fillId="3" borderId="28" xfId="0" applyFont="1" applyFill="1" applyBorder="1"/>
    <xf numFmtId="165" fontId="11" fillId="2" borderId="28" xfId="0" applyNumberFormat="1" applyFont="1" applyFill="1" applyBorder="1" applyAlignment="1">
      <alignment horizontal="right" vertical="center" wrapText="1"/>
    </xf>
    <xf numFmtId="0" fontId="20" fillId="12" borderId="0" xfId="0" applyFont="1" applyFill="1" applyAlignment="1">
      <alignment horizontal="center" vertical="top" wrapText="1"/>
    </xf>
    <xf numFmtId="0" fontId="0" fillId="12" borderId="0" xfId="0" applyFont="1" applyFill="1"/>
    <xf numFmtId="0" fontId="9" fillId="12" borderId="1" xfId="0" applyFont="1" applyFill="1" applyBorder="1" applyAlignment="1"/>
    <xf numFmtId="0" fontId="9" fillId="12" borderId="15" xfId="0" applyFont="1" applyFill="1" applyBorder="1" applyAlignment="1"/>
    <xf numFmtId="0" fontId="0" fillId="12" borderId="15" xfId="0" applyFont="1" applyFill="1" applyBorder="1" applyAlignment="1"/>
    <xf numFmtId="0" fontId="4" fillId="2" borderId="17" xfId="0" applyFont="1" applyFill="1" applyBorder="1" applyAlignment="1">
      <alignment horizontal="center" vertical="center" wrapText="1"/>
    </xf>
    <xf numFmtId="0" fontId="0" fillId="3" borderId="18" xfId="0" applyFont="1" applyFill="1" applyBorder="1" applyAlignment="1">
      <alignment vertical="top" wrapText="1"/>
    </xf>
    <xf numFmtId="0" fontId="8" fillId="12" borderId="0" xfId="0" applyFont="1" applyFill="1" applyAlignment="1">
      <alignment vertical="top" wrapText="1"/>
    </xf>
    <xf numFmtId="0" fontId="8" fillId="12" borderId="0" xfId="0" applyFont="1" applyFill="1" applyAlignment="1">
      <alignment horizontal="right" vertical="top" wrapText="1"/>
    </xf>
    <xf numFmtId="164" fontId="8" fillId="12" borderId="0" xfId="0" applyNumberFormat="1" applyFont="1" applyFill="1" applyAlignment="1">
      <alignment horizontal="left" vertical="top" wrapText="1"/>
    </xf>
    <xf numFmtId="0" fontId="26" fillId="2" borderId="18" xfId="0" applyFont="1" applyFill="1" applyBorder="1" applyAlignment="1">
      <alignment horizontal="center" vertical="center" wrapText="1"/>
    </xf>
    <xf numFmtId="0" fontId="23" fillId="3" borderId="30" xfId="0" applyFont="1" applyFill="1" applyBorder="1" applyAlignment="1">
      <alignment vertical="top" wrapText="1"/>
    </xf>
    <xf numFmtId="0" fontId="27" fillId="2" borderId="53" xfId="0" applyFont="1" applyFill="1" applyBorder="1" applyAlignment="1">
      <alignment horizontal="center" vertical="center" wrapText="1"/>
    </xf>
    <xf numFmtId="0" fontId="28" fillId="3" borderId="54" xfId="0" applyFont="1" applyFill="1" applyBorder="1" applyAlignment="1">
      <alignment vertical="top" wrapText="1"/>
    </xf>
    <xf numFmtId="0" fontId="27" fillId="2" borderId="55" xfId="0" applyFont="1" applyFill="1" applyBorder="1" applyAlignment="1">
      <alignment horizontal="center" vertical="center" wrapText="1"/>
    </xf>
    <xf numFmtId="0" fontId="28" fillId="3" borderId="56" xfId="0" applyFont="1" applyFill="1" applyBorder="1" applyAlignment="1">
      <alignment vertical="top" wrapText="1"/>
    </xf>
    <xf numFmtId="0" fontId="10" fillId="2" borderId="18" xfId="0" applyFont="1" applyFill="1" applyBorder="1" applyAlignment="1">
      <alignment horizontal="center" vertical="center" wrapText="1"/>
    </xf>
    <xf numFmtId="0" fontId="26" fillId="2" borderId="17" xfId="0" applyFont="1" applyFill="1" applyBorder="1" applyAlignment="1">
      <alignment horizontal="center" vertical="center" wrapText="1"/>
    </xf>
    <xf numFmtId="0" fontId="23" fillId="3" borderId="36" xfId="0" applyFont="1" applyFill="1" applyBorder="1" applyAlignment="1">
      <alignment vertical="top" wrapText="1"/>
    </xf>
    <xf numFmtId="10" fontId="43" fillId="33" borderId="0" xfId="0" applyNumberFormat="1" applyFont="1" applyFill="1" applyBorder="1" applyAlignment="1">
      <alignment horizontal="center" vertical="center"/>
    </xf>
    <xf numFmtId="10" fontId="43" fillId="33" borderId="21" xfId="0" applyNumberFormat="1" applyFont="1" applyFill="1" applyBorder="1" applyAlignment="1">
      <alignment horizontal="center" vertical="center"/>
    </xf>
    <xf numFmtId="10" fontId="30" fillId="3" borderId="28" xfId="0" applyNumberFormat="1" applyFont="1" applyFill="1" applyBorder="1" applyAlignment="1">
      <alignment horizontal="center"/>
    </xf>
    <xf numFmtId="10" fontId="30" fillId="0" borderId="28" xfId="0" applyNumberFormat="1" applyFont="1" applyBorder="1" applyAlignment="1">
      <alignment horizontal="center"/>
    </xf>
    <xf numFmtId="10" fontId="25" fillId="9" borderId="0" xfId="0" applyNumberFormat="1" applyFont="1" applyFill="1" applyBorder="1" applyAlignment="1">
      <alignment horizontal="center"/>
    </xf>
    <xf numFmtId="10" fontId="25" fillId="0" borderId="0" xfId="0" applyNumberFormat="1" applyFont="1" applyBorder="1" applyAlignment="1">
      <alignment horizontal="center"/>
    </xf>
    <xf numFmtId="10" fontId="43" fillId="33" borderId="0" xfId="0" applyNumberFormat="1" applyFont="1" applyFill="1" applyBorder="1" applyAlignment="1">
      <alignment horizontal="center"/>
    </xf>
    <xf numFmtId="10" fontId="43" fillId="33" borderId="21" xfId="0" applyNumberFormat="1" applyFont="1" applyFill="1" applyBorder="1" applyAlignment="1">
      <alignment horizontal="center"/>
    </xf>
    <xf numFmtId="10" fontId="43" fillId="33" borderId="24" xfId="0" applyNumberFormat="1" applyFont="1" applyFill="1" applyBorder="1" applyAlignment="1">
      <alignment horizontal="center"/>
    </xf>
    <xf numFmtId="10" fontId="43" fillId="33" borderId="25" xfId="0" applyNumberFormat="1" applyFont="1" applyFill="1" applyBorder="1" applyAlignment="1">
      <alignment horizontal="center"/>
    </xf>
    <xf numFmtId="10" fontId="30" fillId="0" borderId="29" xfId="0" applyNumberFormat="1" applyFont="1" applyBorder="1" applyAlignment="1">
      <alignment horizontal="center"/>
    </xf>
    <xf numFmtId="165" fontId="11" fillId="14" borderId="0" xfId="0" applyNumberFormat="1" applyFont="1" applyFill="1" applyBorder="1" applyAlignment="1">
      <alignment horizontal="center" vertical="center" wrapText="1"/>
    </xf>
    <xf numFmtId="0" fontId="0" fillId="12" borderId="0" xfId="0" applyFont="1" applyFill="1" applyBorder="1" applyAlignment="1">
      <alignment horizontal="center"/>
    </xf>
    <xf numFmtId="10" fontId="11" fillId="14" borderId="0" xfId="0" applyNumberFormat="1" applyFont="1" applyFill="1" applyBorder="1" applyAlignment="1">
      <alignment vertical="center" wrapText="1"/>
    </xf>
    <xf numFmtId="10" fontId="0" fillId="0" borderId="0" xfId="0" applyNumberFormat="1" applyBorder="1" applyAlignment="1">
      <alignment vertical="center" wrapText="1"/>
    </xf>
    <xf numFmtId="10" fontId="11" fillId="14" borderId="0" xfId="0" applyNumberFormat="1" applyFont="1" applyFill="1" applyBorder="1" applyAlignment="1">
      <alignment horizontal="center" vertical="center" wrapText="1"/>
    </xf>
    <xf numFmtId="10" fontId="11" fillId="14" borderId="21" xfId="0" applyNumberFormat="1" applyFont="1" applyFill="1" applyBorder="1" applyAlignment="1">
      <alignment horizontal="center" vertical="center" wrapText="1"/>
    </xf>
    <xf numFmtId="0" fontId="44" fillId="14" borderId="0" xfId="0" applyFont="1" applyFill="1" applyBorder="1" applyAlignment="1">
      <alignment vertical="center" wrapText="1"/>
    </xf>
    <xf numFmtId="0" fontId="0" fillId="12" borderId="0" xfId="0" applyFont="1" applyFill="1" applyBorder="1"/>
    <xf numFmtId="0" fontId="11" fillId="14" borderId="0" xfId="0" applyFont="1" applyFill="1" applyBorder="1" applyAlignment="1">
      <alignment vertical="center" wrapText="1"/>
    </xf>
    <xf numFmtId="0" fontId="0" fillId="0" borderId="0" xfId="0" applyAlignment="1"/>
    <xf numFmtId="0" fontId="3" fillId="14" borderId="24" xfId="0" applyFont="1" applyFill="1" applyBorder="1" applyAlignment="1">
      <alignment vertical="center" wrapText="1"/>
    </xf>
    <xf numFmtId="0" fontId="0" fillId="12" borderId="24" xfId="0" applyFont="1" applyFill="1" applyBorder="1"/>
    <xf numFmtId="0" fontId="11" fillId="14" borderId="24" xfId="0" applyFont="1" applyFill="1" applyBorder="1" applyAlignment="1">
      <alignment vertical="center" wrapText="1"/>
    </xf>
    <xf numFmtId="165" fontId="11" fillId="14" borderId="24" xfId="0" applyNumberFormat="1" applyFont="1" applyFill="1" applyBorder="1" applyAlignment="1">
      <alignment horizontal="center" vertical="center" wrapText="1"/>
    </xf>
    <xf numFmtId="0" fontId="0" fillId="12" borderId="24" xfId="0" applyFont="1" applyFill="1" applyBorder="1" applyAlignment="1">
      <alignment horizontal="center"/>
    </xf>
    <xf numFmtId="10" fontId="11" fillId="14" borderId="24" xfId="0" applyNumberFormat="1" applyFont="1" applyFill="1" applyBorder="1" applyAlignment="1">
      <alignment vertical="center" wrapText="1"/>
    </xf>
    <xf numFmtId="10" fontId="0" fillId="0" borderId="24" xfId="0" applyNumberFormat="1" applyBorder="1" applyAlignment="1">
      <alignment vertical="center" wrapText="1"/>
    </xf>
    <xf numFmtId="0" fontId="44" fillId="4" borderId="0" xfId="0" applyFont="1" applyFill="1" applyBorder="1" applyAlignment="1">
      <alignment vertical="center" wrapText="1"/>
    </xf>
    <xf numFmtId="0" fontId="0" fillId="5" borderId="0" xfId="0" applyFont="1" applyFill="1" applyBorder="1"/>
    <xf numFmtId="0" fontId="11" fillId="4" borderId="0" xfId="0" applyFont="1" applyFill="1" applyBorder="1" applyAlignment="1">
      <alignment vertical="center" wrapText="1"/>
    </xf>
    <xf numFmtId="165" fontId="11" fillId="4" borderId="0" xfId="0" applyNumberFormat="1" applyFont="1" applyFill="1" applyBorder="1" applyAlignment="1">
      <alignment horizontal="center" vertical="center" wrapText="1"/>
    </xf>
    <xf numFmtId="0" fontId="0" fillId="5" borderId="0" xfId="0" applyFont="1" applyFill="1" applyBorder="1" applyAlignment="1">
      <alignment horizontal="center"/>
    </xf>
    <xf numFmtId="10" fontId="11" fillId="4" borderId="0" xfId="0" applyNumberFormat="1" applyFont="1" applyFill="1" applyBorder="1" applyAlignment="1">
      <alignment vertical="center" wrapText="1"/>
    </xf>
    <xf numFmtId="10" fontId="11" fillId="14" borderId="24" xfId="0" applyNumberFormat="1" applyFont="1" applyFill="1" applyBorder="1" applyAlignment="1">
      <alignment horizontal="center" vertical="center" wrapText="1"/>
    </xf>
    <xf numFmtId="10" fontId="11" fillId="14" borderId="25" xfId="0" applyNumberFormat="1" applyFont="1" applyFill="1" applyBorder="1" applyAlignment="1">
      <alignment horizontal="center" vertical="center" wrapText="1"/>
    </xf>
    <xf numFmtId="0" fontId="16" fillId="12" borderId="0" xfId="0" applyFont="1" applyFill="1" applyBorder="1" applyAlignment="1">
      <alignment horizontal="left"/>
    </xf>
    <xf numFmtId="0" fontId="0" fillId="12" borderId="0" xfId="0" applyFill="1" applyBorder="1" applyAlignment="1"/>
    <xf numFmtId="0" fontId="0" fillId="12" borderId="0" xfId="0" applyFont="1" applyFill="1" applyBorder="1" applyAlignment="1">
      <alignment horizontal="left"/>
    </xf>
    <xf numFmtId="0" fontId="0" fillId="12" borderId="0" xfId="0" applyFill="1" applyBorder="1"/>
    <xf numFmtId="4" fontId="9" fillId="12" borderId="0" xfId="0" applyNumberFormat="1" applyFont="1" applyFill="1" applyBorder="1" applyAlignment="1">
      <alignment horizontal="right"/>
    </xf>
    <xf numFmtId="0" fontId="8" fillId="12" borderId="0" xfId="0" applyFont="1" applyFill="1" applyBorder="1" applyAlignment="1"/>
    <xf numFmtId="10" fontId="11" fillId="4" borderId="0" xfId="0" applyNumberFormat="1" applyFont="1" applyFill="1" applyBorder="1" applyAlignment="1">
      <alignment horizontal="center" vertical="center" wrapText="1"/>
    </xf>
    <xf numFmtId="10" fontId="11" fillId="4" borderId="21" xfId="0" applyNumberFormat="1" applyFont="1" applyFill="1" applyBorder="1" applyAlignment="1">
      <alignment horizontal="center" vertical="center" wrapText="1"/>
    </xf>
    <xf numFmtId="165" fontId="11" fillId="2" borderId="0" xfId="0" applyNumberFormat="1" applyFont="1" applyFill="1" applyBorder="1" applyAlignment="1">
      <alignment horizontal="center" vertical="center" wrapText="1"/>
    </xf>
    <xf numFmtId="0" fontId="0" fillId="12" borderId="0" xfId="0" applyFont="1" applyFill="1" applyBorder="1" applyAlignment="1">
      <alignment wrapText="1"/>
    </xf>
    <xf numFmtId="10" fontId="25" fillId="12" borderId="0" xfId="0" applyNumberFormat="1" applyFont="1" applyFill="1" applyBorder="1" applyAlignment="1">
      <alignment vertical="center"/>
    </xf>
    <xf numFmtId="10" fontId="25" fillId="0" borderId="0" xfId="0" applyNumberFormat="1" applyFont="1" applyBorder="1" applyAlignment="1">
      <alignment vertical="center"/>
    </xf>
    <xf numFmtId="10" fontId="0" fillId="0" borderId="21" xfId="0" applyNumberFormat="1" applyBorder="1" applyAlignment="1">
      <alignment horizontal="center"/>
    </xf>
    <xf numFmtId="10" fontId="16" fillId="12" borderId="0" xfId="0" applyNumberFormat="1" applyFont="1" applyFill="1" applyBorder="1" applyAlignment="1">
      <alignment horizontal="right"/>
    </xf>
    <xf numFmtId="10" fontId="0" fillId="12" borderId="0" xfId="0" applyNumberFormat="1" applyFill="1" applyBorder="1"/>
    <xf numFmtId="4" fontId="16" fillId="12" borderId="0" xfId="0" applyNumberFormat="1" applyFont="1" applyFill="1" applyBorder="1" applyAlignment="1">
      <alignment horizontal="right"/>
    </xf>
    <xf numFmtId="0" fontId="2" fillId="12" borderId="0" xfId="0" applyFont="1" applyFill="1" applyBorder="1" applyAlignment="1"/>
    <xf numFmtId="0" fontId="2" fillId="12" borderId="0" xfId="0" applyFont="1" applyFill="1" applyBorder="1" applyAlignment="1">
      <alignment horizontal="left"/>
    </xf>
    <xf numFmtId="0" fontId="2" fillId="12" borderId="0" xfId="0" applyFont="1" applyFill="1" applyBorder="1"/>
    <xf numFmtId="10" fontId="0" fillId="5" borderId="21" xfId="0" applyNumberFormat="1" applyFont="1" applyFill="1" applyBorder="1" applyAlignment="1">
      <alignment horizontal="center"/>
    </xf>
    <xf numFmtId="10" fontId="25" fillId="5" borderId="0" xfId="0" applyNumberFormat="1" applyFont="1" applyFill="1" applyBorder="1" applyAlignment="1"/>
    <xf numFmtId="10" fontId="25" fillId="0" borderId="0" xfId="0" applyNumberFormat="1" applyFont="1" applyBorder="1" applyAlignment="1"/>
    <xf numFmtId="10" fontId="0" fillId="12" borderId="21" xfId="0" applyNumberFormat="1" applyFont="1" applyFill="1" applyBorder="1" applyAlignment="1">
      <alignment horizontal="center"/>
    </xf>
    <xf numFmtId="0" fontId="7" fillId="12" borderId="0" xfId="0" applyFont="1" applyFill="1" applyBorder="1" applyAlignment="1">
      <alignment horizontal="left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164" fontId="8" fillId="0" borderId="0" xfId="0" applyNumberFormat="1" applyFont="1" applyAlignment="1">
      <alignment horizontal="left" vertical="top" wrapText="1"/>
    </xf>
    <xf numFmtId="0" fontId="47" fillId="0" borderId="0" xfId="0" applyFont="1" applyAlignment="1">
      <alignment horizontal="center" vertical="top" wrapText="1"/>
    </xf>
    <xf numFmtId="0" fontId="42" fillId="0" borderId="0" xfId="0" applyFont="1"/>
    <xf numFmtId="0" fontId="48" fillId="0" borderId="1" xfId="0" applyFont="1" applyBorder="1" applyAlignment="1"/>
    <xf numFmtId="0" fontId="42" fillId="0" borderId="1" xfId="0" applyFont="1" applyBorder="1" applyAlignment="1"/>
    <xf numFmtId="0" fontId="48" fillId="0" borderId="15" xfId="0" applyFont="1" applyBorder="1" applyAlignment="1">
      <alignment horizontal="center"/>
    </xf>
    <xf numFmtId="0" fontId="42" fillId="0" borderId="15" xfId="0" applyFont="1" applyBorder="1" applyAlignment="1">
      <alignment horizontal="center"/>
    </xf>
    <xf numFmtId="0" fontId="10" fillId="4" borderId="27" xfId="0" applyFont="1" applyFill="1" applyBorder="1" applyAlignment="1">
      <alignment horizontal="center" vertical="center" wrapText="1"/>
    </xf>
    <xf numFmtId="0" fontId="0" fillId="5" borderId="28" xfId="0" applyFont="1" applyFill="1" applyBorder="1" applyAlignment="1">
      <alignment vertical="top" wrapText="1"/>
    </xf>
    <xf numFmtId="0" fontId="4" fillId="4" borderId="28" xfId="0" applyFont="1" applyFill="1" applyBorder="1" applyAlignment="1">
      <alignment horizontal="center" vertical="center" wrapText="1"/>
    </xf>
    <xf numFmtId="0" fontId="10" fillId="4" borderId="28" xfId="0" applyFont="1" applyFill="1" applyBorder="1" applyAlignment="1">
      <alignment horizontal="center" vertical="center" wrapText="1"/>
    </xf>
    <xf numFmtId="0" fontId="26" fillId="4" borderId="28" xfId="0" applyFont="1" applyFill="1" applyBorder="1" applyAlignment="1">
      <alignment horizontal="center" vertical="center" wrapText="1"/>
    </xf>
    <xf numFmtId="0" fontId="23" fillId="5" borderId="29" xfId="0" applyFont="1" applyFill="1" applyBorder="1" applyAlignment="1">
      <alignment vertical="top" wrapText="1"/>
    </xf>
    <xf numFmtId="0" fontId="26" fillId="4" borderId="27" xfId="0" applyFont="1" applyFill="1" applyBorder="1" applyAlignment="1">
      <alignment horizontal="center" vertical="center" wrapText="1"/>
    </xf>
    <xf numFmtId="0" fontId="23" fillId="5" borderId="28" xfId="0" applyFont="1" applyFill="1" applyBorder="1" applyAlignment="1">
      <alignment vertical="top" wrapText="1"/>
    </xf>
    <xf numFmtId="0" fontId="8" fillId="12" borderId="0" xfId="0" applyFont="1" applyFill="1" applyBorder="1"/>
    <xf numFmtId="0" fontId="0" fillId="5" borderId="29" xfId="0" applyFont="1" applyFill="1" applyBorder="1" applyAlignment="1">
      <alignment vertical="top" wrapText="1"/>
    </xf>
    <xf numFmtId="0" fontId="11" fillId="2" borderId="0" xfId="0" applyFont="1" applyFill="1" applyBorder="1" applyAlignment="1">
      <alignment vertical="center" wrapText="1"/>
    </xf>
    <xf numFmtId="0" fontId="0" fillId="3" borderId="0" xfId="0" applyFont="1" applyFill="1" applyBorder="1"/>
    <xf numFmtId="0" fontId="0" fillId="3" borderId="0" xfId="0" applyFont="1" applyFill="1" applyBorder="1" applyAlignment="1">
      <alignment horizontal="center"/>
    </xf>
    <xf numFmtId="10" fontId="11" fillId="2" borderId="0" xfId="0" applyNumberFormat="1" applyFont="1" applyFill="1" applyBorder="1" applyAlignment="1">
      <alignment horizontal="center" vertical="center" wrapText="1"/>
    </xf>
    <xf numFmtId="10" fontId="0" fillId="3" borderId="21" xfId="0" applyNumberFormat="1" applyFont="1" applyFill="1" applyBorder="1" applyAlignment="1">
      <alignment horizontal="center"/>
    </xf>
    <xf numFmtId="0" fontId="0" fillId="5" borderId="27" xfId="0" applyFont="1" applyFill="1" applyBorder="1" applyAlignment="1">
      <alignment horizontal="center" vertical="top" wrapText="1"/>
    </xf>
    <xf numFmtId="0" fontId="0" fillId="0" borderId="28" xfId="0" applyBorder="1" applyAlignment="1">
      <alignment horizontal="center" vertical="top" wrapText="1"/>
    </xf>
    <xf numFmtId="10" fontId="25" fillId="3" borderId="0" xfId="0" applyNumberFormat="1" applyFont="1" applyFill="1" applyBorder="1" applyAlignment="1"/>
    <xf numFmtId="10" fontId="25" fillId="12" borderId="0" xfId="0" applyNumberFormat="1" applyFont="1" applyFill="1" applyBorder="1" applyAlignment="1"/>
    <xf numFmtId="10" fontId="11" fillId="2" borderId="21" xfId="0" applyNumberFormat="1" applyFont="1" applyFill="1" applyBorder="1" applyAlignment="1">
      <alignment horizontal="center" vertical="center" wrapText="1"/>
    </xf>
    <xf numFmtId="10" fontId="11" fillId="2" borderId="0" xfId="0" applyNumberFormat="1" applyFont="1" applyFill="1" applyBorder="1" applyAlignment="1">
      <alignment vertical="center" wrapText="1"/>
    </xf>
    <xf numFmtId="0" fontId="45" fillId="34" borderId="0" xfId="0" applyFont="1" applyFill="1" applyBorder="1" applyAlignment="1">
      <alignment vertical="center" wrapText="1"/>
    </xf>
    <xf numFmtId="0" fontId="46" fillId="34" borderId="0" xfId="0" applyFont="1" applyFill="1" applyBorder="1"/>
    <xf numFmtId="165" fontId="45" fillId="34" borderId="0" xfId="0" applyNumberFormat="1" applyFont="1" applyFill="1" applyBorder="1" applyAlignment="1">
      <alignment horizontal="center" vertical="center" wrapText="1"/>
    </xf>
    <xf numFmtId="0" fontId="46" fillId="34" borderId="0" xfId="0" applyFont="1" applyFill="1" applyBorder="1" applyAlignment="1">
      <alignment horizontal="center"/>
    </xf>
    <xf numFmtId="10" fontId="45" fillId="34" borderId="0" xfId="0" applyNumberFormat="1" applyFont="1" applyFill="1" applyBorder="1" applyAlignment="1">
      <alignment vertical="center" wrapText="1"/>
    </xf>
    <xf numFmtId="10" fontId="46" fillId="34" borderId="0" xfId="0" applyNumberFormat="1" applyFont="1" applyFill="1" applyBorder="1" applyAlignment="1">
      <alignment vertical="center" wrapText="1"/>
    </xf>
    <xf numFmtId="10" fontId="45" fillId="34" borderId="0" xfId="0" applyNumberFormat="1" applyFont="1" applyFill="1" applyBorder="1" applyAlignment="1">
      <alignment horizontal="right" vertical="center" wrapText="1"/>
    </xf>
    <xf numFmtId="10" fontId="11" fillId="10" borderId="0" xfId="0" applyNumberFormat="1" applyFont="1" applyFill="1" applyBorder="1" applyAlignment="1">
      <alignment horizontal="right" vertical="center" wrapText="1"/>
    </xf>
    <xf numFmtId="10" fontId="17" fillId="11" borderId="0" xfId="0" applyNumberFormat="1" applyFont="1" applyFill="1" applyBorder="1"/>
    <xf numFmtId="0" fontId="11" fillId="10" borderId="0" xfId="0" applyFont="1" applyFill="1" applyBorder="1" applyAlignment="1">
      <alignment vertical="center" wrapText="1"/>
    </xf>
    <xf numFmtId="0" fontId="0" fillId="11" borderId="0" xfId="0" applyFont="1" applyFill="1" applyBorder="1"/>
    <xf numFmtId="165" fontId="11" fillId="10" borderId="0" xfId="0" applyNumberFormat="1" applyFont="1" applyFill="1" applyBorder="1" applyAlignment="1">
      <alignment horizontal="center" vertical="center" wrapText="1"/>
    </xf>
    <xf numFmtId="0" fontId="0" fillId="11" borderId="0" xfId="0" applyFont="1" applyFill="1" applyBorder="1" applyAlignment="1">
      <alignment horizontal="center"/>
    </xf>
    <xf numFmtId="0" fontId="11" fillId="10" borderId="24" xfId="0" applyFont="1" applyFill="1" applyBorder="1" applyAlignment="1">
      <alignment vertical="center" wrapText="1"/>
    </xf>
    <xf numFmtId="0" fontId="0" fillId="11" borderId="24" xfId="0" applyFont="1" applyFill="1" applyBorder="1"/>
    <xf numFmtId="165" fontId="11" fillId="10" borderId="24" xfId="0" applyNumberFormat="1" applyFont="1" applyFill="1" applyBorder="1" applyAlignment="1">
      <alignment horizontal="center" vertical="center" wrapText="1"/>
    </xf>
    <xf numFmtId="0" fontId="0" fillId="11" borderId="24" xfId="0" applyFont="1" applyFill="1" applyBorder="1" applyAlignment="1">
      <alignment horizontal="center"/>
    </xf>
    <xf numFmtId="10" fontId="11" fillId="10" borderId="24" xfId="0" applyNumberFormat="1" applyFont="1" applyFill="1" applyBorder="1" applyAlignment="1">
      <alignment horizontal="right" vertical="center" wrapText="1"/>
    </xf>
    <xf numFmtId="0" fontId="11" fillId="23" borderId="0" xfId="0" applyFont="1" applyFill="1" applyBorder="1" applyAlignment="1">
      <alignment vertical="center" wrapText="1"/>
    </xf>
    <xf numFmtId="165" fontId="11" fillId="23" borderId="0" xfId="0" applyNumberFormat="1" applyFont="1" applyFill="1" applyBorder="1" applyAlignment="1">
      <alignment horizontal="center" vertical="center" wrapText="1"/>
    </xf>
    <xf numFmtId="10" fontId="11" fillId="25" borderId="0" xfId="0" applyNumberFormat="1" applyFont="1" applyFill="1" applyBorder="1" applyAlignment="1">
      <alignment horizontal="right" vertical="center" wrapText="1"/>
    </xf>
    <xf numFmtId="10" fontId="17" fillId="26" borderId="0" xfId="0" applyNumberFormat="1" applyFont="1" applyFill="1" applyBorder="1"/>
    <xf numFmtId="0" fontId="0" fillId="24" borderId="0" xfId="0" applyFill="1" applyBorder="1" applyAlignment="1"/>
    <xf numFmtId="0" fontId="0" fillId="24" borderId="0" xfId="0" applyFont="1" applyFill="1" applyBorder="1" applyAlignment="1"/>
    <xf numFmtId="49" fontId="3" fillId="24" borderId="0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10" fontId="11" fillId="23" borderId="0" xfId="0" applyNumberFormat="1" applyFont="1" applyFill="1" applyBorder="1" applyAlignment="1">
      <alignment horizontal="right" vertical="center" wrapText="1"/>
    </xf>
    <xf numFmtId="10" fontId="17" fillId="24" borderId="0" xfId="0" applyNumberFormat="1" applyFont="1" applyFill="1" applyBorder="1"/>
    <xf numFmtId="0" fontId="9" fillId="0" borderId="1" xfId="0" applyFont="1" applyBorder="1" applyAlignment="1"/>
    <xf numFmtId="0" fontId="0" fillId="0" borderId="1" xfId="0" applyFont="1" applyBorder="1" applyAlignment="1"/>
    <xf numFmtId="0" fontId="9" fillId="0" borderId="15" xfId="0" applyFont="1" applyBorder="1" applyAlignment="1"/>
    <xf numFmtId="0" fontId="0" fillId="0" borderId="15" xfId="0" applyFont="1" applyBorder="1" applyAlignment="1"/>
    <xf numFmtId="10" fontId="11" fillId="4" borderId="0" xfId="0" applyNumberFormat="1" applyFont="1" applyFill="1" applyBorder="1" applyAlignment="1">
      <alignment horizontal="right" vertical="center" wrapText="1"/>
    </xf>
    <xf numFmtId="10" fontId="17" fillId="5" borderId="0" xfId="0" applyNumberFormat="1" applyFont="1" applyFill="1" applyBorder="1"/>
    <xf numFmtId="0" fontId="11" fillId="15" borderId="0" xfId="0" applyFont="1" applyFill="1" applyBorder="1" applyAlignment="1">
      <alignment vertical="center" wrapText="1"/>
    </xf>
    <xf numFmtId="0" fontId="0" fillId="16" borderId="0" xfId="0" applyFont="1" applyFill="1" applyBorder="1"/>
    <xf numFmtId="165" fontId="11" fillId="15" borderId="0" xfId="0" applyNumberFormat="1" applyFont="1" applyFill="1" applyBorder="1" applyAlignment="1">
      <alignment horizontal="center" vertical="center" wrapText="1"/>
    </xf>
    <xf numFmtId="0" fontId="0" fillId="16" borderId="0" xfId="0" applyFont="1" applyFill="1" applyBorder="1" applyAlignment="1">
      <alignment horizontal="center"/>
    </xf>
    <xf numFmtId="10" fontId="11" fillId="15" borderId="0" xfId="0" applyNumberFormat="1" applyFont="1" applyFill="1" applyBorder="1" applyAlignment="1">
      <alignment horizontal="right" vertical="center" wrapText="1"/>
    </xf>
    <xf numFmtId="10" fontId="17" fillId="16" borderId="0" xfId="0" applyNumberFormat="1" applyFont="1" applyFill="1" applyBorder="1"/>
    <xf numFmtId="165" fontId="11" fillId="2" borderId="28" xfId="0" applyNumberFormat="1" applyFont="1" applyFill="1" applyBorder="1" applyAlignment="1">
      <alignment horizontal="center" vertical="center" wrapText="1"/>
    </xf>
    <xf numFmtId="0" fontId="0" fillId="3" borderId="28" xfId="0" applyFont="1" applyFill="1" applyBorder="1" applyAlignment="1">
      <alignment horizontal="center"/>
    </xf>
    <xf numFmtId="10" fontId="11" fillId="2" borderId="28" xfId="0" applyNumberFormat="1" applyFont="1" applyFill="1" applyBorder="1" applyAlignment="1">
      <alignment horizontal="right" vertical="center" wrapText="1"/>
    </xf>
    <xf numFmtId="10" fontId="17" fillId="3" borderId="28" xfId="0" applyNumberFormat="1" applyFont="1" applyFill="1" applyBorder="1"/>
    <xf numFmtId="0" fontId="0" fillId="5" borderId="28" xfId="0" applyFont="1" applyFill="1" applyBorder="1" applyAlignment="1">
      <alignment horizontal="center" vertical="top" wrapText="1"/>
    </xf>
    <xf numFmtId="10" fontId="17" fillId="11" borderId="0" xfId="0" applyNumberFormat="1" applyFont="1" applyFill="1" applyBorder="1" applyAlignment="1"/>
    <xf numFmtId="10" fontId="17" fillId="11" borderId="21" xfId="0" applyNumberFormat="1" applyFont="1" applyFill="1" applyBorder="1" applyAlignment="1"/>
    <xf numFmtId="10" fontId="17" fillId="11" borderId="0" xfId="0" applyNumberFormat="1" applyFont="1" applyFill="1" applyBorder="1" applyAlignment="1">
      <alignment vertical="center"/>
    </xf>
    <xf numFmtId="10" fontId="17" fillId="11" borderId="21" xfId="0" applyNumberFormat="1" applyFont="1" applyFill="1" applyBorder="1" applyAlignment="1">
      <alignment vertical="center"/>
    </xf>
    <xf numFmtId="10" fontId="17" fillId="3" borderId="28" xfId="0" applyNumberFormat="1" applyFont="1" applyFill="1" applyBorder="1" applyAlignment="1"/>
    <xf numFmtId="10" fontId="17" fillId="3" borderId="29" xfId="0" applyNumberFormat="1" applyFont="1" applyFill="1" applyBorder="1" applyAlignment="1"/>
    <xf numFmtId="10" fontId="17" fillId="5" borderId="0" xfId="0" applyNumberFormat="1" applyFont="1" applyFill="1" applyBorder="1" applyAlignment="1"/>
    <xf numFmtId="10" fontId="17" fillId="5" borderId="21" xfId="0" applyNumberFormat="1" applyFont="1" applyFill="1" applyBorder="1" applyAlignment="1"/>
    <xf numFmtId="10" fontId="17" fillId="16" borderId="0" xfId="0" applyNumberFormat="1" applyFont="1" applyFill="1" applyBorder="1" applyAlignment="1"/>
    <xf numFmtId="10" fontId="17" fillId="16" borderId="21" xfId="0" applyNumberFormat="1" applyFont="1" applyFill="1" applyBorder="1" applyAlignment="1"/>
    <xf numFmtId="10" fontId="17" fillId="24" borderId="0" xfId="0" applyNumberFormat="1" applyFont="1" applyFill="1" applyBorder="1" applyAlignment="1"/>
    <xf numFmtId="10" fontId="17" fillId="24" borderId="21" xfId="0" applyNumberFormat="1" applyFont="1" applyFill="1" applyBorder="1" applyAlignment="1"/>
    <xf numFmtId="10" fontId="17" fillId="11" borderId="24" xfId="0" applyNumberFormat="1" applyFont="1" applyFill="1" applyBorder="1" applyAlignment="1"/>
    <xf numFmtId="10" fontId="17" fillId="11" borderId="25" xfId="0" applyNumberFormat="1" applyFont="1" applyFill="1" applyBorder="1" applyAlignment="1"/>
    <xf numFmtId="4" fontId="11" fillId="10" borderId="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10" fontId="17" fillId="26" borderId="0" xfId="0" applyNumberFormat="1" applyFont="1" applyFill="1" applyBorder="1" applyAlignment="1"/>
    <xf numFmtId="10" fontId="17" fillId="26" borderId="21" xfId="0" applyNumberFormat="1" applyFont="1" applyFill="1" applyBorder="1" applyAlignment="1"/>
    <xf numFmtId="165" fontId="11" fillId="14" borderId="0" xfId="0" applyNumberFormat="1" applyFont="1" applyFill="1" applyBorder="1" applyAlignment="1">
      <alignment horizontal="right" vertical="center" wrapText="1"/>
    </xf>
    <xf numFmtId="0" fontId="0" fillId="12" borderId="0" xfId="0" applyFill="1" applyAlignment="1"/>
    <xf numFmtId="0" fontId="0" fillId="12" borderId="0" xfId="0" applyFill="1" applyAlignment="1">
      <alignment vertical="center" wrapText="1"/>
    </xf>
    <xf numFmtId="0" fontId="4" fillId="8" borderId="28" xfId="0" applyFont="1" applyFill="1" applyBorder="1" applyAlignment="1">
      <alignment horizontal="center" vertical="center" wrapText="1"/>
    </xf>
    <xf numFmtId="0" fontId="0" fillId="9" borderId="28" xfId="0" applyFont="1" applyFill="1" applyBorder="1" applyAlignment="1">
      <alignment vertical="top" wrapText="1"/>
    </xf>
    <xf numFmtId="0" fontId="4" fillId="8" borderId="27" xfId="0" applyFont="1" applyFill="1" applyBorder="1" applyAlignment="1">
      <alignment horizontal="center" vertical="center" wrapText="1"/>
    </xf>
    <xf numFmtId="0" fontId="0" fillId="9" borderId="29" xfId="0" applyFont="1" applyFill="1" applyBorder="1" applyAlignment="1">
      <alignment vertical="top" wrapText="1"/>
    </xf>
    <xf numFmtId="0" fontId="11" fillId="2" borderId="24" xfId="0" applyFont="1" applyFill="1" applyBorder="1" applyAlignment="1">
      <alignment vertical="center" wrapText="1"/>
    </xf>
    <xf numFmtId="0" fontId="0" fillId="3" borderId="24" xfId="0" applyFont="1" applyFill="1" applyBorder="1"/>
    <xf numFmtId="165" fontId="11" fillId="2" borderId="24" xfId="0" applyNumberFormat="1" applyFont="1" applyFill="1" applyBorder="1" applyAlignment="1">
      <alignment horizontal="right" vertical="center" wrapText="1"/>
    </xf>
    <xf numFmtId="165" fontId="11" fillId="2" borderId="24" xfId="0" applyNumberFormat="1" applyFont="1" applyFill="1" applyBorder="1" applyAlignment="1">
      <alignment horizontal="center" vertical="center" wrapText="1"/>
    </xf>
    <xf numFmtId="0" fontId="0" fillId="3" borderId="24" xfId="0" applyFont="1" applyFill="1" applyBorder="1" applyAlignment="1">
      <alignment horizontal="center"/>
    </xf>
    <xf numFmtId="10" fontId="11" fillId="2" borderId="24" xfId="1" applyNumberFormat="1" applyFont="1" applyFill="1" applyBorder="1" applyAlignment="1">
      <alignment horizontal="right" vertical="center" wrapText="1"/>
    </xf>
    <xf numFmtId="10" fontId="0" fillId="3" borderId="24" xfId="1" applyNumberFormat="1" applyFont="1" applyFill="1" applyBorder="1"/>
    <xf numFmtId="165" fontId="11" fillId="8" borderId="0" xfId="0" applyNumberFormat="1" applyFont="1" applyFill="1" applyBorder="1" applyAlignment="1">
      <alignment horizontal="center" vertical="center" wrapText="1"/>
    </xf>
    <xf numFmtId="0" fontId="0" fillId="9" borderId="0" xfId="0" applyFont="1" applyFill="1" applyBorder="1" applyAlignment="1">
      <alignment horizontal="center"/>
    </xf>
    <xf numFmtId="10" fontId="11" fillId="8" borderId="0" xfId="1" applyNumberFormat="1" applyFont="1" applyFill="1" applyBorder="1" applyAlignment="1">
      <alignment horizontal="right" vertical="center" wrapText="1"/>
    </xf>
    <xf numFmtId="10" fontId="0" fillId="9" borderId="0" xfId="1" applyNumberFormat="1" applyFont="1" applyFill="1" applyBorder="1"/>
    <xf numFmtId="0" fontId="26" fillId="4" borderId="37" xfId="0" applyFont="1" applyFill="1" applyBorder="1" applyAlignment="1">
      <alignment horizontal="center" vertical="center" wrapText="1"/>
    </xf>
    <xf numFmtId="0" fontId="23" fillId="5" borderId="19" xfId="0" applyFont="1" applyFill="1" applyBorder="1" applyAlignment="1">
      <alignment vertical="top" wrapText="1"/>
    </xf>
    <xf numFmtId="0" fontId="0" fillId="9" borderId="27" xfId="0" applyFill="1" applyBorder="1" applyAlignment="1"/>
    <xf numFmtId="0" fontId="0" fillId="9" borderId="29" xfId="0" applyFill="1" applyBorder="1" applyAlignment="1"/>
    <xf numFmtId="10" fontId="17" fillId="3" borderId="0" xfId="1" applyNumberFormat="1" applyFont="1" applyFill="1" applyBorder="1" applyAlignment="1"/>
    <xf numFmtId="10" fontId="17" fillId="3" borderId="21" xfId="1" applyNumberFormat="1" applyFont="1" applyFill="1" applyBorder="1" applyAlignment="1"/>
    <xf numFmtId="10" fontId="17" fillId="9" borderId="0" xfId="1" applyNumberFormat="1" applyFont="1" applyFill="1" applyBorder="1" applyAlignment="1">
      <alignment vertical="center"/>
    </xf>
    <xf numFmtId="10" fontId="17" fillId="9" borderId="21" xfId="1" applyNumberFormat="1" applyFont="1" applyFill="1" applyBorder="1" applyAlignment="1">
      <alignment vertical="center"/>
    </xf>
    <xf numFmtId="10" fontId="17" fillId="3" borderId="24" xfId="1" applyNumberFormat="1" applyFont="1" applyFill="1" applyBorder="1" applyAlignment="1">
      <alignment vertical="center"/>
    </xf>
    <xf numFmtId="10" fontId="17" fillId="3" borderId="25" xfId="1" applyNumberFormat="1" applyFont="1" applyFill="1" applyBorder="1" applyAlignment="1">
      <alignment vertical="center"/>
    </xf>
    <xf numFmtId="0" fontId="26" fillId="4" borderId="31" xfId="0" applyFont="1" applyFill="1" applyBorder="1" applyAlignment="1">
      <alignment horizontal="center" vertical="center" wrapText="1"/>
    </xf>
    <xf numFmtId="0" fontId="23" fillId="5" borderId="38" xfId="0" applyFont="1" applyFill="1" applyBorder="1" applyAlignment="1">
      <alignment vertical="top" wrapText="1"/>
    </xf>
    <xf numFmtId="0" fontId="9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0" fillId="4" borderId="31" xfId="0" applyFont="1" applyFill="1" applyBorder="1" applyAlignment="1">
      <alignment horizontal="center" vertical="center" wrapText="1"/>
    </xf>
    <xf numFmtId="0" fontId="0" fillId="5" borderId="32" xfId="0" applyFont="1" applyFill="1" applyBorder="1" applyAlignment="1">
      <alignment vertical="top" wrapText="1"/>
    </xf>
    <xf numFmtId="0" fontId="4" fillId="4" borderId="32" xfId="0" applyFont="1" applyFill="1" applyBorder="1" applyAlignment="1">
      <alignment horizontal="right" vertical="center" wrapText="1"/>
    </xf>
    <xf numFmtId="0" fontId="0" fillId="5" borderId="32" xfId="0" applyFont="1" applyFill="1" applyBorder="1" applyAlignment="1">
      <alignment horizontal="right" vertical="top" wrapText="1"/>
    </xf>
    <xf numFmtId="0" fontId="10" fillId="4" borderId="32" xfId="0" applyFont="1" applyFill="1" applyBorder="1" applyAlignment="1">
      <alignment horizontal="right" vertical="center" wrapText="1"/>
    </xf>
    <xf numFmtId="165" fontId="11" fillId="2" borderId="0" xfId="0" applyNumberFormat="1" applyFont="1" applyFill="1" applyBorder="1" applyAlignment="1">
      <alignment horizontal="right" vertical="center" wrapText="1"/>
    </xf>
    <xf numFmtId="10" fontId="11" fillId="2" borderId="0" xfId="1" applyNumberFormat="1" applyFont="1" applyFill="1" applyBorder="1" applyAlignment="1">
      <alignment horizontal="right" vertical="center" wrapText="1"/>
    </xf>
    <xf numFmtId="10" fontId="0" fillId="3" borderId="0" xfId="1" applyNumberFormat="1" applyFont="1" applyFill="1" applyBorder="1"/>
    <xf numFmtId="0" fontId="10" fillId="8" borderId="28" xfId="0" applyFont="1" applyFill="1" applyBorder="1" applyAlignment="1">
      <alignment horizontal="center" vertical="center" wrapText="1"/>
    </xf>
    <xf numFmtId="0" fontId="11" fillId="30" borderId="24" xfId="0" applyFont="1" applyFill="1" applyBorder="1" applyAlignment="1">
      <alignment vertical="center" wrapText="1"/>
    </xf>
    <xf numFmtId="0" fontId="0" fillId="29" borderId="24" xfId="0" applyFont="1" applyFill="1" applyBorder="1"/>
    <xf numFmtId="165" fontId="11" fillId="30" borderId="24" xfId="0" applyNumberFormat="1" applyFont="1" applyFill="1" applyBorder="1" applyAlignment="1">
      <alignment horizontal="right" vertical="center" wrapText="1"/>
    </xf>
    <xf numFmtId="165" fontId="11" fillId="30" borderId="24" xfId="0" applyNumberFormat="1" applyFont="1" applyFill="1" applyBorder="1" applyAlignment="1">
      <alignment horizontal="center" vertical="center" wrapText="1"/>
    </xf>
    <xf numFmtId="0" fontId="0" fillId="29" borderId="24" xfId="0" applyFont="1" applyFill="1" applyBorder="1" applyAlignment="1">
      <alignment horizontal="center"/>
    </xf>
    <xf numFmtId="10" fontId="11" fillId="30" borderId="24" xfId="1" applyNumberFormat="1" applyFont="1" applyFill="1" applyBorder="1" applyAlignment="1">
      <alignment horizontal="center" vertical="center" wrapText="1"/>
    </xf>
    <xf numFmtId="10" fontId="0" fillId="29" borderId="24" xfId="1" applyNumberFormat="1" applyFont="1" applyFill="1" applyBorder="1" applyAlignment="1">
      <alignment horizontal="center"/>
    </xf>
    <xf numFmtId="0" fontId="11" fillId="30" borderId="0" xfId="0" applyFont="1" applyFill="1" applyBorder="1" applyAlignment="1">
      <alignment vertical="center" wrapText="1"/>
    </xf>
    <xf numFmtId="0" fontId="0" fillId="29" borderId="0" xfId="0" applyFont="1" applyFill="1" applyBorder="1"/>
    <xf numFmtId="165" fontId="11" fillId="30" borderId="0" xfId="0" applyNumberFormat="1" applyFont="1" applyFill="1" applyBorder="1" applyAlignment="1">
      <alignment horizontal="right" vertical="center" wrapText="1"/>
    </xf>
    <xf numFmtId="165" fontId="11" fillId="30" borderId="0" xfId="0" applyNumberFormat="1" applyFont="1" applyFill="1" applyBorder="1" applyAlignment="1">
      <alignment horizontal="center" vertical="center" wrapText="1"/>
    </xf>
    <xf numFmtId="0" fontId="0" fillId="29" borderId="0" xfId="0" applyFont="1" applyFill="1" applyBorder="1" applyAlignment="1">
      <alignment horizontal="center"/>
    </xf>
    <xf numFmtId="10" fontId="11" fillId="30" borderId="0" xfId="1" applyNumberFormat="1" applyFont="1" applyFill="1" applyBorder="1" applyAlignment="1">
      <alignment horizontal="center" vertical="center" wrapText="1"/>
    </xf>
    <xf numFmtId="10" fontId="0" fillId="29" borderId="0" xfId="1" applyNumberFormat="1" applyFont="1" applyFill="1" applyBorder="1" applyAlignment="1">
      <alignment horizontal="center"/>
    </xf>
    <xf numFmtId="0" fontId="0" fillId="29" borderId="0" xfId="0" applyFill="1" applyBorder="1" applyAlignment="1"/>
    <xf numFmtId="0" fontId="2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0" fillId="8" borderId="2" xfId="0" applyFont="1" applyFill="1" applyBorder="1" applyAlignment="1">
      <alignment horizontal="center" vertical="center" wrapText="1"/>
    </xf>
    <xf numFmtId="0" fontId="0" fillId="9" borderId="2" xfId="0" applyFont="1" applyFill="1" applyBorder="1" applyAlignment="1">
      <alignment vertical="top" wrapText="1"/>
    </xf>
    <xf numFmtId="0" fontId="4" fillId="8" borderId="2" xfId="0" applyFont="1" applyFill="1" applyBorder="1" applyAlignment="1">
      <alignment horizontal="center" vertical="center" wrapText="1"/>
    </xf>
    <xf numFmtId="10" fontId="25" fillId="3" borderId="32" xfId="1" applyNumberFormat="1" applyFont="1" applyFill="1" applyBorder="1" applyAlignment="1">
      <alignment horizontal="center"/>
    </xf>
    <xf numFmtId="10" fontId="25" fillId="3" borderId="19" xfId="1" applyNumberFormat="1" applyFont="1" applyFill="1" applyBorder="1" applyAlignment="1">
      <alignment horizontal="center"/>
    </xf>
    <xf numFmtId="10" fontId="25" fillId="29" borderId="0" xfId="1" applyNumberFormat="1" applyFont="1" applyFill="1" applyBorder="1" applyAlignment="1">
      <alignment horizontal="center"/>
    </xf>
    <xf numFmtId="10" fontId="25" fillId="29" borderId="21" xfId="1" applyNumberFormat="1" applyFont="1" applyFill="1" applyBorder="1" applyAlignment="1">
      <alignment horizontal="center"/>
    </xf>
    <xf numFmtId="10" fontId="11" fillId="2" borderId="32" xfId="1" applyNumberFormat="1" applyFont="1" applyFill="1" applyBorder="1" applyAlignment="1">
      <alignment horizontal="center" vertical="center" wrapText="1"/>
    </xf>
    <xf numFmtId="0" fontId="0" fillId="9" borderId="29" xfId="0" applyFill="1" applyBorder="1" applyAlignment="1">
      <alignment horizontal="center"/>
    </xf>
    <xf numFmtId="10" fontId="25" fillId="29" borderId="24" xfId="1" applyNumberFormat="1" applyFont="1" applyFill="1" applyBorder="1" applyAlignment="1">
      <alignment horizontal="center"/>
    </xf>
    <xf numFmtId="10" fontId="25" fillId="29" borderId="25" xfId="1" applyNumberFormat="1" applyFont="1" applyFill="1" applyBorder="1" applyAlignment="1">
      <alignment horizontal="center"/>
    </xf>
    <xf numFmtId="166" fontId="13" fillId="21" borderId="24" xfId="0" applyNumberFormat="1" applyFont="1" applyFill="1" applyBorder="1" applyAlignment="1">
      <alignment horizontal="right"/>
    </xf>
    <xf numFmtId="0" fontId="0" fillId="0" borderId="25" xfId="0" applyBorder="1"/>
    <xf numFmtId="0" fontId="13" fillId="20" borderId="22" xfId="0" applyFont="1" applyFill="1" applyBorder="1" applyAlignment="1">
      <alignment horizontal="left"/>
    </xf>
    <xf numFmtId="0" fontId="0" fillId="0" borderId="0" xfId="0" applyBorder="1"/>
    <xf numFmtId="49" fontId="13" fillId="20" borderId="0" xfId="0" applyNumberFormat="1" applyFont="1" applyFill="1" applyBorder="1" applyAlignment="1">
      <alignment horizontal="left"/>
    </xf>
    <xf numFmtId="49" fontId="0" fillId="0" borderId="0" xfId="0" applyNumberFormat="1" applyBorder="1"/>
    <xf numFmtId="0" fontId="13" fillId="20" borderId="0" xfId="0" applyFont="1" applyFill="1" applyBorder="1"/>
    <xf numFmtId="4" fontId="13" fillId="20" borderId="0" xfId="0" applyNumberFormat="1" applyFont="1" applyFill="1" applyBorder="1" applyAlignment="1">
      <alignment horizontal="right"/>
    </xf>
    <xf numFmtId="10" fontId="33" fillId="31" borderId="0" xfId="1" applyNumberFormat="1" applyFont="1" applyFill="1" applyBorder="1" applyAlignment="1">
      <alignment horizontal="right"/>
    </xf>
    <xf numFmtId="10" fontId="24" fillId="31" borderId="0" xfId="1" applyNumberFormat="1" applyFont="1" applyFill="1" applyBorder="1"/>
    <xf numFmtId="166" fontId="13" fillId="20" borderId="0" xfId="0" applyNumberFormat="1" applyFont="1" applyFill="1" applyBorder="1" applyAlignment="1">
      <alignment horizontal="right"/>
    </xf>
    <xf numFmtId="0" fontId="0" fillId="0" borderId="21" xfId="0" applyBorder="1"/>
    <xf numFmtId="0" fontId="13" fillId="21" borderId="23" xfId="0" applyFont="1" applyFill="1" applyBorder="1" applyAlignment="1">
      <alignment horizontal="left"/>
    </xf>
    <xf numFmtId="0" fontId="0" fillId="0" borderId="24" xfId="0" applyBorder="1"/>
    <xf numFmtId="49" fontId="13" fillId="21" borderId="24" xfId="0" applyNumberFormat="1" applyFont="1" applyFill="1" applyBorder="1" applyAlignment="1">
      <alignment horizontal="left"/>
    </xf>
    <xf numFmtId="49" fontId="0" fillId="0" borderId="24" xfId="0" applyNumberFormat="1" applyBorder="1"/>
    <xf numFmtId="0" fontId="13" fillId="21" borderId="24" xfId="0" applyFont="1" applyFill="1" applyBorder="1"/>
    <xf numFmtId="4" fontId="13" fillId="21" borderId="24" xfId="0" applyNumberFormat="1" applyFont="1" applyFill="1" applyBorder="1" applyAlignment="1">
      <alignment horizontal="right"/>
    </xf>
    <xf numFmtId="10" fontId="33" fillId="32" borderId="24" xfId="1" applyNumberFormat="1" applyFont="1" applyFill="1" applyBorder="1" applyAlignment="1">
      <alignment horizontal="right"/>
    </xf>
    <xf numFmtId="10" fontId="24" fillId="32" borderId="24" xfId="1" applyNumberFormat="1" applyFont="1" applyFill="1" applyBorder="1"/>
    <xf numFmtId="166" fontId="2" fillId="19" borderId="0" xfId="0" applyNumberFormat="1" applyFont="1" applyFill="1" applyBorder="1" applyAlignment="1">
      <alignment horizontal="right"/>
    </xf>
    <xf numFmtId="0" fontId="2" fillId="18" borderId="22" xfId="0" applyFont="1" applyFill="1" applyBorder="1" applyAlignment="1">
      <alignment horizontal="center"/>
    </xf>
    <xf numFmtId="0" fontId="2" fillId="18" borderId="0" xfId="0" applyFont="1" applyFill="1" applyBorder="1" applyAlignment="1">
      <alignment horizontal="center"/>
    </xf>
    <xf numFmtId="0" fontId="9" fillId="28" borderId="27" xfId="0" applyFont="1" applyFill="1" applyBorder="1" applyAlignment="1">
      <alignment horizontal="center"/>
    </xf>
    <xf numFmtId="0" fontId="0" fillId="0" borderId="29" xfId="0" applyBorder="1" applyAlignment="1">
      <alignment horizontal="center"/>
    </xf>
    <xf numFmtId="0" fontId="2" fillId="19" borderId="22" xfId="0" applyFont="1" applyFill="1" applyBorder="1" applyAlignment="1">
      <alignment horizontal="left"/>
    </xf>
    <xf numFmtId="0" fontId="2" fillId="19" borderId="0" xfId="0" applyFont="1" applyFill="1" applyBorder="1"/>
    <xf numFmtId="4" fontId="2" fillId="19" borderId="0" xfId="0" applyNumberFormat="1" applyFont="1" applyFill="1" applyBorder="1" applyAlignment="1">
      <alignment horizontal="right"/>
    </xf>
    <xf numFmtId="10" fontId="2" fillId="19" borderId="0" xfId="1" applyNumberFormat="1" applyFont="1" applyFill="1" applyBorder="1" applyAlignment="1">
      <alignment horizontal="right"/>
    </xf>
    <xf numFmtId="10" fontId="0" fillId="0" borderId="0" xfId="1" applyNumberFormat="1" applyFont="1" applyBorder="1"/>
    <xf numFmtId="0" fontId="0" fillId="0" borderId="0" xfId="0" applyFont="1" applyBorder="1" applyAlignment="1">
      <alignment horizontal="center"/>
    </xf>
    <xf numFmtId="0" fontId="2" fillId="18" borderId="31" xfId="0" applyFont="1" applyFill="1" applyBorder="1" applyAlignment="1">
      <alignment horizontal="center"/>
    </xf>
    <xf numFmtId="0" fontId="2" fillId="18" borderId="32" xfId="0" applyFont="1" applyFill="1" applyBorder="1" applyAlignment="1">
      <alignment horizontal="center"/>
    </xf>
    <xf numFmtId="0" fontId="2" fillId="18" borderId="19" xfId="0" applyFont="1" applyFill="1" applyBorder="1" applyAlignment="1">
      <alignment horizontal="center"/>
    </xf>
    <xf numFmtId="0" fontId="0" fillId="0" borderId="19" xfId="0" applyBorder="1"/>
    <xf numFmtId="0" fontId="2" fillId="18" borderId="32" xfId="0" applyFont="1" applyFill="1" applyBorder="1" applyAlignment="1">
      <alignment horizontal="center" wrapText="1"/>
    </xf>
    <xf numFmtId="0" fontId="0" fillId="0" borderId="0" xfId="0" applyBorder="1" applyAlignment="1">
      <alignment wrapText="1"/>
    </xf>
    <xf numFmtId="0" fontId="12" fillId="0" borderId="0" xfId="0" applyFont="1" applyBorder="1" applyAlignment="1">
      <alignment horizontal="center"/>
    </xf>
    <xf numFmtId="0" fontId="12" fillId="0" borderId="0" xfId="0" applyFont="1"/>
    <xf numFmtId="0" fontId="2" fillId="0" borderId="0" xfId="0" applyFont="1" applyAlignment="1"/>
    <xf numFmtId="0" fontId="2" fillId="0" borderId="0" xfId="0" applyFont="1"/>
    <xf numFmtId="0" fontId="10" fillId="14" borderId="0" xfId="0" applyFont="1" applyFill="1" applyBorder="1" applyAlignment="1">
      <alignment horizontal="center" vertical="center" wrapText="1"/>
    </xf>
    <xf numFmtId="0" fontId="0" fillId="12" borderId="0" xfId="0" applyFont="1" applyFill="1" applyBorder="1" applyAlignment="1">
      <alignment vertical="top" wrapText="1"/>
    </xf>
    <xf numFmtId="0" fontId="10" fillId="14" borderId="0" xfId="0" applyFont="1" applyFill="1" applyBorder="1" applyAlignment="1">
      <alignment horizontal="right" vertical="center" wrapText="1"/>
    </xf>
    <xf numFmtId="0" fontId="0" fillId="12" borderId="0" xfId="0" applyFont="1" applyFill="1" applyBorder="1" applyAlignment="1">
      <alignment horizontal="right" vertical="top" wrapText="1"/>
    </xf>
    <xf numFmtId="0" fontId="26" fillId="14" borderId="0" xfId="0" applyFont="1" applyFill="1" applyBorder="1" applyAlignment="1">
      <alignment horizontal="center" vertical="center" wrapText="1"/>
    </xf>
    <xf numFmtId="0" fontId="23" fillId="12" borderId="0" xfId="0" applyFont="1" applyFill="1" applyBorder="1" applyAlignment="1">
      <alignment vertical="top" wrapText="1"/>
    </xf>
    <xf numFmtId="0" fontId="38" fillId="0" borderId="0" xfId="2" applyFont="1" applyBorder="1" applyAlignment="1">
      <alignment horizontal="center"/>
    </xf>
    <xf numFmtId="0" fontId="34" fillId="0" borderId="0" xfId="2"/>
    <xf numFmtId="0" fontId="36" fillId="22" borderId="45" xfId="2" applyFont="1" applyFill="1" applyBorder="1" applyAlignment="1">
      <alignment horizontal="center"/>
    </xf>
    <xf numFmtId="0" fontId="34" fillId="0" borderId="40" xfId="2" applyBorder="1"/>
    <xf numFmtId="0" fontId="36" fillId="22" borderId="40" xfId="2" applyFont="1" applyFill="1" applyBorder="1" applyAlignment="1">
      <alignment horizontal="center"/>
    </xf>
    <xf numFmtId="0" fontId="34" fillId="0" borderId="46" xfId="2" applyBorder="1"/>
    <xf numFmtId="0" fontId="34" fillId="0" borderId="0" xfId="2" applyFont="1" applyBorder="1" applyAlignment="1">
      <alignment horizontal="center"/>
    </xf>
    <xf numFmtId="0" fontId="35" fillId="19" borderId="41" xfId="2" applyFont="1" applyFill="1" applyBorder="1" applyAlignment="1">
      <alignment horizontal="center"/>
    </xf>
    <xf numFmtId="0" fontId="34" fillId="0" borderId="42" xfId="2" applyBorder="1"/>
    <xf numFmtId="0" fontId="34" fillId="0" borderId="42" xfId="2" applyBorder="1" applyAlignment="1">
      <alignment wrapText="1"/>
    </xf>
    <xf numFmtId="0" fontId="35" fillId="19" borderId="42" xfId="2" applyFont="1" applyFill="1" applyBorder="1" applyAlignment="1">
      <alignment horizontal="center"/>
    </xf>
    <xf numFmtId="0" fontId="34" fillId="0" borderId="44" xfId="2" applyBorder="1"/>
    <xf numFmtId="0" fontId="34" fillId="0" borderId="43" xfId="2" applyBorder="1"/>
    <xf numFmtId="0" fontId="34" fillId="12" borderId="33" xfId="2" applyFill="1" applyBorder="1"/>
    <xf numFmtId="0" fontId="34" fillId="12" borderId="48" xfId="2" applyFill="1" applyBorder="1"/>
    <xf numFmtId="0" fontId="35" fillId="0" borderId="47" xfId="2" applyFont="1" applyBorder="1"/>
    <xf numFmtId="0" fontId="35" fillId="0" borderId="33" xfId="2" applyFont="1" applyBorder="1"/>
    <xf numFmtId="4" fontId="34" fillId="12" borderId="33" xfId="2" applyNumberFormat="1" applyFill="1" applyBorder="1"/>
    <xf numFmtId="0" fontId="37" fillId="0" borderId="0" xfId="2" applyFont="1" applyBorder="1" applyAlignment="1">
      <alignment horizontal="center"/>
    </xf>
    <xf numFmtId="0" fontId="37" fillId="0" borderId="0" xfId="2" applyFont="1"/>
    <xf numFmtId="166" fontId="36" fillId="22" borderId="50" xfId="2" applyNumberFormat="1" applyFont="1" applyFill="1" applyBorder="1" applyAlignment="1">
      <alignment horizontal="right"/>
    </xf>
    <xf numFmtId="0" fontId="34" fillId="0" borderId="51" xfId="2" applyBorder="1"/>
    <xf numFmtId="4" fontId="36" fillId="22" borderId="50" xfId="2" applyNumberFormat="1" applyFont="1" applyFill="1" applyBorder="1" applyAlignment="1">
      <alignment horizontal="right"/>
    </xf>
    <xf numFmtId="0" fontId="36" fillId="22" borderId="49" xfId="2" applyFont="1" applyFill="1" applyBorder="1" applyAlignment="1"/>
    <xf numFmtId="0" fontId="36" fillId="22" borderId="50" xfId="2" applyFont="1" applyFill="1" applyBorder="1" applyAlignment="1"/>
    <xf numFmtId="0" fontId="2" fillId="19" borderId="52" xfId="0" applyFont="1" applyFill="1" applyBorder="1" applyAlignment="1">
      <alignment horizontal="center" vertical="center"/>
    </xf>
    <xf numFmtId="0" fontId="0" fillId="0" borderId="43" xfId="0" applyBorder="1" applyAlignment="1">
      <alignment vertical="center"/>
    </xf>
    <xf numFmtId="0" fontId="13" fillId="22" borderId="0" xfId="0" applyFont="1" applyFill="1" applyBorder="1" applyAlignment="1"/>
    <xf numFmtId="0" fontId="13" fillId="22" borderId="0" xfId="0" applyFont="1" applyFill="1" applyAlignment="1">
      <alignment horizontal="center"/>
    </xf>
    <xf numFmtId="4" fontId="0" fillId="0" borderId="0" xfId="0" applyNumberFormat="1"/>
    <xf numFmtId="4" fontId="0" fillId="0" borderId="0" xfId="0" applyNumberFormat="1" applyAlignment="1">
      <alignment horizontal="center"/>
    </xf>
    <xf numFmtId="4" fontId="13" fillId="22" borderId="0" xfId="0" applyNumberFormat="1" applyFont="1" applyFill="1" applyBorder="1" applyAlignment="1">
      <alignment horizontal="right"/>
    </xf>
    <xf numFmtId="166" fontId="13" fillId="22" borderId="0" xfId="0" applyNumberFormat="1" applyFont="1" applyFill="1" applyBorder="1" applyAlignment="1">
      <alignment horizontal="right"/>
    </xf>
    <xf numFmtId="4" fontId="0" fillId="12" borderId="0" xfId="0" applyNumberFormat="1" applyFill="1" applyBorder="1" applyAlignment="1">
      <alignment horizontal="center"/>
    </xf>
    <xf numFmtId="0" fontId="2" fillId="19" borderId="41" xfId="0" applyFont="1" applyFill="1" applyBorder="1" applyAlignment="1">
      <alignment horizontal="center"/>
    </xf>
    <xf numFmtId="0" fontId="0" fillId="0" borderId="42" xfId="0" applyBorder="1"/>
    <xf numFmtId="0" fontId="2" fillId="19" borderId="42" xfId="0" applyFont="1" applyFill="1" applyBorder="1" applyAlignment="1">
      <alignment horizontal="center" vertical="center"/>
    </xf>
    <xf numFmtId="0" fontId="0" fillId="0" borderId="42" xfId="0" applyBorder="1" applyAlignment="1">
      <alignment vertical="center"/>
    </xf>
    <xf numFmtId="165" fontId="11" fillId="10" borderId="0" xfId="0" applyNumberFormat="1" applyFont="1" applyFill="1" applyBorder="1" applyAlignment="1">
      <alignment horizontal="right" vertical="center" wrapText="1"/>
    </xf>
    <xf numFmtId="0" fontId="0" fillId="11" borderId="0" xfId="0" applyFont="1" applyFill="1" applyBorder="1" applyAlignment="1">
      <alignment horizontal="right"/>
    </xf>
    <xf numFmtId="165" fontId="11" fillId="10" borderId="24" xfId="0" applyNumberFormat="1" applyFont="1" applyFill="1" applyBorder="1" applyAlignment="1">
      <alignment horizontal="right" vertical="center" wrapText="1"/>
    </xf>
    <xf numFmtId="0" fontId="0" fillId="11" borderId="24" xfId="0" applyFont="1" applyFill="1" applyBorder="1" applyAlignment="1">
      <alignment horizontal="right"/>
    </xf>
    <xf numFmtId="10" fontId="17" fillId="11" borderId="24" xfId="0" applyNumberFormat="1" applyFont="1" applyFill="1" applyBorder="1"/>
    <xf numFmtId="0" fontId="11" fillId="23" borderId="24" xfId="0" applyFont="1" applyFill="1" applyBorder="1" applyAlignment="1">
      <alignment vertical="center" wrapText="1"/>
    </xf>
    <xf numFmtId="165" fontId="11" fillId="23" borderId="24" xfId="0" applyNumberFormat="1" applyFont="1" applyFill="1" applyBorder="1" applyAlignment="1">
      <alignment horizontal="right" vertical="center" wrapText="1"/>
    </xf>
    <xf numFmtId="165" fontId="11" fillId="23" borderId="24" xfId="0" applyNumberFormat="1" applyFont="1" applyFill="1" applyBorder="1" applyAlignment="1">
      <alignment horizontal="center" vertical="center" wrapText="1"/>
    </xf>
    <xf numFmtId="10" fontId="11" fillId="25" borderId="24" xfId="0" applyNumberFormat="1" applyFont="1" applyFill="1" applyBorder="1" applyAlignment="1">
      <alignment horizontal="right" vertical="center" wrapText="1"/>
    </xf>
    <xf numFmtId="10" fontId="17" fillId="26" borderId="24" xfId="0" applyNumberFormat="1" applyFont="1" applyFill="1" applyBorder="1"/>
    <xf numFmtId="0" fontId="11" fillId="23" borderId="32" xfId="0" applyFont="1" applyFill="1" applyBorder="1" applyAlignment="1">
      <alignment vertical="center" wrapText="1"/>
    </xf>
    <xf numFmtId="165" fontId="11" fillId="23" borderId="32" xfId="0" applyNumberFormat="1" applyFont="1" applyFill="1" applyBorder="1" applyAlignment="1">
      <alignment horizontal="right" vertical="center" wrapText="1"/>
    </xf>
    <xf numFmtId="165" fontId="11" fillId="23" borderId="32" xfId="0" applyNumberFormat="1" applyFont="1" applyFill="1" applyBorder="1" applyAlignment="1">
      <alignment horizontal="center" vertical="center" wrapText="1"/>
    </xf>
    <xf numFmtId="10" fontId="11" fillId="25" borderId="32" xfId="0" applyNumberFormat="1" applyFont="1" applyFill="1" applyBorder="1" applyAlignment="1">
      <alignment horizontal="right" vertical="center" wrapText="1"/>
    </xf>
    <xf numFmtId="10" fontId="17" fillId="26" borderId="32" xfId="0" applyNumberFormat="1" applyFont="1" applyFill="1" applyBorder="1"/>
    <xf numFmtId="0" fontId="3" fillId="6" borderId="24" xfId="0" applyFont="1" applyFill="1" applyBorder="1" applyAlignment="1">
      <alignment vertical="center" wrapText="1"/>
    </xf>
    <xf numFmtId="0" fontId="0" fillId="7" borderId="24" xfId="0" applyFont="1" applyFill="1" applyBorder="1"/>
    <xf numFmtId="165" fontId="3" fillId="6" borderId="24" xfId="0" applyNumberFormat="1" applyFont="1" applyFill="1" applyBorder="1" applyAlignment="1">
      <alignment horizontal="right" vertical="center" wrapText="1"/>
    </xf>
    <xf numFmtId="165" fontId="3" fillId="6" borderId="24" xfId="0" applyNumberFormat="1" applyFont="1" applyFill="1" applyBorder="1" applyAlignment="1">
      <alignment horizontal="center" vertical="center" wrapText="1"/>
    </xf>
    <xf numFmtId="0" fontId="0" fillId="7" borderId="24" xfId="0" applyFont="1" applyFill="1" applyBorder="1" applyAlignment="1">
      <alignment horizontal="center"/>
    </xf>
    <xf numFmtId="10" fontId="3" fillId="6" borderId="24" xfId="1" applyNumberFormat="1" applyFont="1" applyFill="1" applyBorder="1" applyAlignment="1">
      <alignment horizontal="right" vertical="center" wrapText="1"/>
    </xf>
    <xf numFmtId="0" fontId="3" fillId="4" borderId="32" xfId="0" applyFont="1" applyFill="1" applyBorder="1" applyAlignment="1">
      <alignment vertical="center" wrapText="1"/>
    </xf>
    <xf numFmtId="0" fontId="0" fillId="5" borderId="32" xfId="0" applyFont="1" applyFill="1" applyBorder="1"/>
    <xf numFmtId="165" fontId="3" fillId="4" borderId="32" xfId="0" applyNumberFormat="1" applyFont="1" applyFill="1" applyBorder="1" applyAlignment="1">
      <alignment horizontal="right" vertical="center" wrapText="1"/>
    </xf>
    <xf numFmtId="165" fontId="3" fillId="4" borderId="32" xfId="0" applyNumberFormat="1" applyFont="1" applyFill="1" applyBorder="1" applyAlignment="1">
      <alignment horizontal="center" vertical="center" wrapText="1"/>
    </xf>
    <xf numFmtId="0" fontId="0" fillId="5" borderId="32" xfId="0" applyFont="1" applyFill="1" applyBorder="1" applyAlignment="1">
      <alignment horizontal="center"/>
    </xf>
    <xf numFmtId="10" fontId="3" fillId="4" borderId="32" xfId="1" applyNumberFormat="1" applyFont="1" applyFill="1" applyBorder="1" applyAlignment="1">
      <alignment horizontal="right" vertical="center" wrapText="1"/>
    </xf>
    <xf numFmtId="0" fontId="3" fillId="15" borderId="24" xfId="0" applyFont="1" applyFill="1" applyBorder="1" applyAlignment="1">
      <alignment vertical="center" wrapText="1"/>
    </xf>
    <xf numFmtId="0" fontId="0" fillId="16" borderId="24" xfId="0" applyFont="1" applyFill="1" applyBorder="1"/>
    <xf numFmtId="165" fontId="3" fillId="15" borderId="24" xfId="0" applyNumberFormat="1" applyFont="1" applyFill="1" applyBorder="1" applyAlignment="1">
      <alignment horizontal="right" vertical="center" wrapText="1"/>
    </xf>
    <xf numFmtId="165" fontId="3" fillId="15" borderId="24" xfId="0" applyNumberFormat="1" applyFont="1" applyFill="1" applyBorder="1" applyAlignment="1">
      <alignment horizontal="center" vertical="center" wrapText="1"/>
    </xf>
    <xf numFmtId="0" fontId="0" fillId="16" borderId="24" xfId="0" applyFont="1" applyFill="1" applyBorder="1" applyAlignment="1">
      <alignment horizontal="center"/>
    </xf>
    <xf numFmtId="10" fontId="3" fillId="15" borderId="24" xfId="1" applyNumberFormat="1" applyFont="1" applyFill="1" applyBorder="1" applyAlignment="1">
      <alignment horizontal="right" vertical="center" wrapText="1"/>
    </xf>
    <xf numFmtId="0" fontId="3" fillId="4" borderId="0" xfId="0" applyFont="1" applyFill="1" applyBorder="1" applyAlignment="1">
      <alignment vertical="center" wrapText="1"/>
    </xf>
    <xf numFmtId="165" fontId="3" fillId="4" borderId="0" xfId="0" applyNumberFormat="1" applyFont="1" applyFill="1" applyBorder="1" applyAlignment="1">
      <alignment horizontal="right" vertical="center" wrapText="1"/>
    </xf>
    <xf numFmtId="165" fontId="3" fillId="4" borderId="0" xfId="0" applyNumberFormat="1" applyFont="1" applyFill="1" applyBorder="1" applyAlignment="1">
      <alignment horizontal="center" vertical="center" wrapText="1"/>
    </xf>
    <xf numFmtId="10" fontId="3" fillId="4" borderId="0" xfId="1" applyNumberFormat="1" applyFont="1" applyFill="1" applyBorder="1" applyAlignment="1">
      <alignment horizontal="right" vertical="center" wrapText="1"/>
    </xf>
    <xf numFmtId="0" fontId="11" fillId="17" borderId="0" xfId="0" applyFont="1" applyFill="1" applyBorder="1" applyAlignment="1">
      <alignment vertical="center" wrapText="1"/>
    </xf>
    <xf numFmtId="0" fontId="0" fillId="13" borderId="0" xfId="0" applyFont="1" applyFill="1" applyBorder="1"/>
    <xf numFmtId="0" fontId="3" fillId="17" borderId="0" xfId="0" applyFont="1" applyFill="1" applyBorder="1" applyAlignment="1">
      <alignment vertical="center" wrapText="1"/>
    </xf>
    <xf numFmtId="165" fontId="3" fillId="17" borderId="0" xfId="0" applyNumberFormat="1" applyFont="1" applyFill="1" applyBorder="1" applyAlignment="1">
      <alignment horizontal="right" vertical="center" wrapText="1"/>
    </xf>
    <xf numFmtId="165" fontId="3" fillId="17" borderId="0" xfId="0" applyNumberFormat="1" applyFont="1" applyFill="1" applyBorder="1" applyAlignment="1">
      <alignment horizontal="center" vertical="center" wrapText="1"/>
    </xf>
    <xf numFmtId="0" fontId="0" fillId="13" borderId="0" xfId="0" applyFont="1" applyFill="1" applyBorder="1" applyAlignment="1">
      <alignment horizontal="center"/>
    </xf>
    <xf numFmtId="10" fontId="3" fillId="17" borderId="0" xfId="1" applyNumberFormat="1" applyFont="1" applyFill="1" applyBorder="1" applyAlignment="1">
      <alignment horizontal="right" vertical="center" wrapText="1"/>
    </xf>
    <xf numFmtId="0" fontId="14" fillId="0" borderId="0" xfId="0" applyFont="1" applyAlignment="1">
      <alignment vertical="top" wrapText="1"/>
    </xf>
    <xf numFmtId="0" fontId="3" fillId="2" borderId="32" xfId="0" applyFont="1" applyFill="1" applyBorder="1" applyAlignment="1">
      <alignment vertical="center" wrapText="1"/>
    </xf>
    <xf numFmtId="0" fontId="0" fillId="3" borderId="32" xfId="0" applyFont="1" applyFill="1" applyBorder="1"/>
    <xf numFmtId="165" fontId="3" fillId="2" borderId="32" xfId="0" applyNumberFormat="1" applyFont="1" applyFill="1" applyBorder="1" applyAlignment="1">
      <alignment horizontal="right" vertical="center" wrapText="1"/>
    </xf>
    <xf numFmtId="165" fontId="3" fillId="2" borderId="32" xfId="0" applyNumberFormat="1" applyFont="1" applyFill="1" applyBorder="1" applyAlignment="1">
      <alignment horizontal="center" vertical="center" wrapText="1"/>
    </xf>
    <xf numFmtId="0" fontId="0" fillId="3" borderId="32" xfId="0" applyFont="1" applyFill="1" applyBorder="1" applyAlignment="1">
      <alignment horizontal="center"/>
    </xf>
    <xf numFmtId="10" fontId="3" fillId="2" borderId="32" xfId="1" applyNumberFormat="1" applyFont="1" applyFill="1" applyBorder="1" applyAlignment="1">
      <alignment horizontal="right" vertical="center" wrapText="1"/>
    </xf>
    <xf numFmtId="10" fontId="0" fillId="3" borderId="32" xfId="1" applyNumberFormat="1" applyFont="1" applyFill="1" applyBorder="1"/>
    <xf numFmtId="0" fontId="0" fillId="9" borderId="28" xfId="0" applyFont="1" applyFill="1" applyBorder="1" applyAlignment="1">
      <alignment horizontal="center" vertical="top" wrapText="1"/>
    </xf>
    <xf numFmtId="10" fontId="11" fillId="3" borderId="32" xfId="1" applyNumberFormat="1" applyFont="1" applyFill="1" applyBorder="1" applyAlignment="1"/>
    <xf numFmtId="10" fontId="11" fillId="3" borderId="19" xfId="1" applyNumberFormat="1" applyFont="1" applyFill="1" applyBorder="1" applyAlignment="1"/>
    <xf numFmtId="10" fontId="3" fillId="15" borderId="0" xfId="1" applyNumberFormat="1" applyFont="1" applyFill="1" applyBorder="1" applyAlignment="1">
      <alignment horizontal="right" vertical="center" wrapText="1"/>
    </xf>
    <xf numFmtId="10" fontId="0" fillId="16" borderId="21" xfId="1" applyNumberFormat="1" applyFont="1" applyFill="1" applyBorder="1"/>
    <xf numFmtId="10" fontId="3" fillId="2" borderId="0" xfId="1" applyNumberFormat="1" applyFont="1" applyFill="1" applyBorder="1" applyAlignment="1">
      <alignment horizontal="right" vertical="center" wrapText="1"/>
    </xf>
    <xf numFmtId="10" fontId="0" fillId="3" borderId="21" xfId="1" applyNumberFormat="1" applyFont="1" applyFill="1" applyBorder="1"/>
    <xf numFmtId="0" fontId="2" fillId="0" borderId="0" xfId="0" applyFont="1" applyBorder="1" applyAlignment="1">
      <alignment horizontal="center"/>
    </xf>
    <xf numFmtId="0" fontId="3" fillId="2" borderId="0" xfId="0" applyFont="1" applyFill="1" applyBorder="1" applyAlignment="1">
      <alignment vertical="center" wrapText="1"/>
    </xf>
    <xf numFmtId="165" fontId="3" fillId="2" borderId="0" xfId="0" applyNumberFormat="1" applyFont="1" applyFill="1" applyBorder="1" applyAlignment="1">
      <alignment horizontal="right" vertical="center" wrapText="1"/>
    </xf>
    <xf numFmtId="165" fontId="3" fillId="2" borderId="0" xfId="0" applyNumberFormat="1" applyFont="1" applyFill="1" applyBorder="1" applyAlignment="1">
      <alignment horizontal="center" vertical="center" wrapText="1"/>
    </xf>
    <xf numFmtId="0" fontId="3" fillId="15" borderId="0" xfId="0" applyFont="1" applyFill="1" applyBorder="1" applyAlignment="1">
      <alignment vertical="center" wrapText="1"/>
    </xf>
    <xf numFmtId="165" fontId="3" fillId="15" borderId="0" xfId="0" applyNumberFormat="1" applyFont="1" applyFill="1" applyBorder="1" applyAlignment="1">
      <alignment horizontal="right" vertical="center" wrapText="1"/>
    </xf>
    <xf numFmtId="165" fontId="3" fillId="15" borderId="0" xfId="0" applyNumberFormat="1" applyFont="1" applyFill="1" applyBorder="1" applyAlignment="1">
      <alignment horizontal="center" vertical="center" wrapText="1"/>
    </xf>
    <xf numFmtId="10" fontId="0" fillId="13" borderId="21" xfId="1" applyNumberFormat="1" applyFont="1" applyFill="1" applyBorder="1"/>
    <xf numFmtId="10" fontId="0" fillId="5" borderId="21" xfId="1" applyNumberFormat="1" applyFont="1" applyFill="1" applyBorder="1"/>
    <xf numFmtId="10" fontId="0" fillId="16" borderId="25" xfId="1" applyNumberFormat="1" applyFont="1" applyFill="1" applyBorder="1"/>
    <xf numFmtId="10" fontId="0" fillId="5" borderId="19" xfId="1" applyNumberFormat="1" applyFont="1" applyFill="1" applyBorder="1"/>
    <xf numFmtId="10" fontId="0" fillId="7" borderId="25" xfId="1" applyNumberFormat="1" applyFont="1" applyFill="1" applyBorder="1"/>
    <xf numFmtId="10" fontId="17" fillId="26" borderId="32" xfId="0" applyNumberFormat="1" applyFont="1" applyFill="1" applyBorder="1" applyAlignment="1"/>
    <xf numFmtId="10" fontId="17" fillId="26" borderId="19" xfId="0" applyNumberFormat="1" applyFont="1" applyFill="1" applyBorder="1" applyAlignment="1"/>
    <xf numFmtId="10" fontId="17" fillId="26" borderId="24" xfId="0" applyNumberFormat="1" applyFont="1" applyFill="1" applyBorder="1" applyAlignment="1"/>
    <xf numFmtId="10" fontId="17" fillId="26" borderId="25" xfId="0" applyNumberFormat="1" applyFont="1" applyFill="1" applyBorder="1" applyAlignment="1"/>
    <xf numFmtId="10" fontId="17" fillId="24" borderId="32" xfId="0" applyNumberFormat="1" applyFont="1" applyFill="1" applyBorder="1" applyAlignment="1"/>
    <xf numFmtId="10" fontId="17" fillId="24" borderId="19" xfId="0" applyNumberFormat="1" applyFont="1" applyFill="1" applyBorder="1" applyAlignment="1"/>
    <xf numFmtId="10" fontId="17" fillId="24" borderId="24" xfId="0" applyNumberFormat="1" applyFont="1" applyFill="1" applyBorder="1" applyAlignment="1"/>
    <xf numFmtId="10" fontId="17" fillId="24" borderId="25" xfId="0" applyNumberFormat="1" applyFont="1" applyFill="1" applyBorder="1" applyAlignment="1"/>
    <xf numFmtId="0" fontId="0" fillId="24" borderId="32" xfId="0" applyFill="1" applyBorder="1" applyAlignment="1"/>
    <xf numFmtId="10" fontId="11" fillId="23" borderId="32" xfId="0" applyNumberFormat="1" applyFont="1" applyFill="1" applyBorder="1" applyAlignment="1">
      <alignment horizontal="right" vertical="center" wrapText="1"/>
    </xf>
    <xf numFmtId="10" fontId="17" fillId="24" borderId="32" xfId="0" applyNumberFormat="1" applyFont="1" applyFill="1" applyBorder="1"/>
    <xf numFmtId="0" fontId="0" fillId="24" borderId="24" xfId="0" applyFont="1" applyFill="1" applyBorder="1" applyAlignment="1"/>
    <xf numFmtId="10" fontId="11" fillId="23" borderId="24" xfId="0" applyNumberFormat="1" applyFont="1" applyFill="1" applyBorder="1" applyAlignment="1">
      <alignment horizontal="right" vertical="center" wrapText="1"/>
    </xf>
    <xf numFmtId="10" fontId="17" fillId="24" borderId="24" xfId="0" applyNumberFormat="1" applyFont="1" applyFill="1" applyBorder="1"/>
    <xf numFmtId="0" fontId="52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50" fillId="0" borderId="0" xfId="0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41" fillId="0" borderId="33" xfId="0" applyFont="1" applyBorder="1" applyAlignment="1">
      <alignment horizontal="center" wrapText="1"/>
    </xf>
    <xf numFmtId="0" fontId="14" fillId="0" borderId="0" xfId="0" applyFont="1" applyAlignment="1">
      <alignment horizontal="left" vertical="top" wrapText="1"/>
    </xf>
    <xf numFmtId="0" fontId="49" fillId="0" borderId="0" xfId="0" applyFont="1" applyAlignment="1">
      <alignment horizontal="center" vertical="center" wrapText="1"/>
    </xf>
    <xf numFmtId="0" fontId="2" fillId="19" borderId="42" xfId="2" applyFont="1" applyFill="1" applyBorder="1" applyAlignment="1">
      <alignment horizontal="center" wrapText="1"/>
    </xf>
    <xf numFmtId="0" fontId="21" fillId="9" borderId="27" xfId="0" applyFont="1" applyFill="1" applyBorder="1" applyAlignment="1">
      <alignment horizontal="center"/>
    </xf>
  </cellXfs>
  <cellStyles count="3">
    <cellStyle name="Normal" xfId="0" builtinId="0"/>
    <cellStyle name="Normal 2" xfId="2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15"/>
  <sheetViews>
    <sheetView workbookViewId="0">
      <selection activeCell="N15" sqref="N15:P15"/>
    </sheetView>
  </sheetViews>
  <sheetFormatPr defaultRowHeight="15" x14ac:dyDescent="0.25"/>
  <cols>
    <col min="1" max="1" width="1.28515625" customWidth="1"/>
    <col min="2" max="2" width="11.5703125" customWidth="1"/>
    <col min="3" max="3" width="14.28515625" customWidth="1"/>
    <col min="4" max="4" width="6.28515625" customWidth="1"/>
    <col min="5" max="5" width="4" customWidth="1"/>
    <col min="6" max="6" width="4.85546875" customWidth="1"/>
    <col min="7" max="7" width="5.28515625" customWidth="1"/>
    <col min="8" max="8" width="5.5703125" customWidth="1"/>
    <col min="9" max="9" width="14.42578125" style="43" customWidth="1"/>
    <col min="10" max="10" width="17.5703125" style="43" customWidth="1"/>
    <col min="11" max="11" width="12.140625" customWidth="1"/>
    <col min="12" max="12" width="0.140625" customWidth="1"/>
    <col min="13" max="13" width="1" customWidth="1"/>
    <col min="14" max="14" width="13.85546875" style="68" customWidth="1"/>
    <col min="15" max="15" width="0.85546875" customWidth="1"/>
    <col min="16" max="16" width="3.28515625" customWidth="1"/>
    <col min="17" max="17" width="11.5703125" customWidth="1"/>
    <col min="18" max="18" width="1" customWidth="1"/>
    <col min="19" max="19" width="1.42578125" hidden="1" customWidth="1"/>
    <col min="20" max="20" width="12" customWidth="1"/>
  </cols>
  <sheetData>
    <row r="1" spans="2:21" x14ac:dyDescent="0.25">
      <c r="B1" s="289" t="s">
        <v>0</v>
      </c>
      <c r="C1" s="290"/>
      <c r="D1" s="290"/>
      <c r="E1" s="290"/>
      <c r="F1" s="290"/>
      <c r="G1" s="290"/>
    </row>
    <row r="2" spans="2:21" x14ac:dyDescent="0.25">
      <c r="B2" s="290"/>
      <c r="C2" s="290"/>
      <c r="D2" s="290"/>
      <c r="E2" s="290"/>
      <c r="F2" s="290"/>
      <c r="G2" s="290"/>
      <c r="L2" s="291"/>
      <c r="M2" s="290"/>
      <c r="N2" s="290"/>
      <c r="P2" s="292"/>
      <c r="Q2" s="290"/>
    </row>
    <row r="3" spans="2:21" x14ac:dyDescent="0.25">
      <c r="B3" s="289" t="s">
        <v>1</v>
      </c>
      <c r="C3" s="290"/>
      <c r="D3" s="290"/>
      <c r="E3" s="290"/>
      <c r="L3" s="290"/>
      <c r="M3" s="290"/>
      <c r="N3" s="290"/>
      <c r="P3" s="290"/>
      <c r="Q3" s="290"/>
    </row>
    <row r="4" spans="2:21" x14ac:dyDescent="0.25">
      <c r="B4" s="290"/>
      <c r="C4" s="290"/>
      <c r="D4" s="290"/>
      <c r="E4" s="290"/>
    </row>
    <row r="5" spans="2:21" x14ac:dyDescent="0.25">
      <c r="B5" s="289" t="s">
        <v>2</v>
      </c>
      <c r="C5" s="290"/>
      <c r="D5" s="290"/>
    </row>
    <row r="6" spans="2:21" x14ac:dyDescent="0.25">
      <c r="D6" s="36"/>
      <c r="E6" s="36"/>
      <c r="F6" s="36"/>
      <c r="G6" s="36"/>
      <c r="H6" s="36"/>
      <c r="I6" s="42"/>
      <c r="J6" s="42"/>
      <c r="K6" s="36"/>
      <c r="L6" s="36"/>
    </row>
    <row r="7" spans="2:21" x14ac:dyDescent="0.25">
      <c r="D7" s="287" t="s">
        <v>3</v>
      </c>
      <c r="E7" s="288"/>
      <c r="F7" s="288"/>
      <c r="G7" s="288"/>
      <c r="H7" s="288"/>
      <c r="I7" s="288"/>
      <c r="J7" s="288"/>
      <c r="K7" s="288"/>
      <c r="L7" s="288"/>
    </row>
    <row r="8" spans="2:21" x14ac:dyDescent="0.25">
      <c r="D8" s="65"/>
      <c r="E8" s="293" t="s">
        <v>4</v>
      </c>
      <c r="F8" s="293"/>
      <c r="G8" s="293"/>
      <c r="H8" s="293"/>
      <c r="I8" s="293"/>
      <c r="J8" s="293"/>
      <c r="K8" s="293"/>
      <c r="L8" s="65"/>
    </row>
    <row r="9" spans="2:21" ht="24" x14ac:dyDescent="0.25">
      <c r="B9" s="294" t="s">
        <v>5</v>
      </c>
      <c r="C9" s="295"/>
      <c r="D9" s="295"/>
      <c r="E9" s="295"/>
      <c r="F9" s="295"/>
      <c r="G9" s="295"/>
      <c r="H9" s="295"/>
      <c r="I9" s="45"/>
      <c r="J9" s="67" t="s">
        <v>221</v>
      </c>
      <c r="K9" s="160" t="s">
        <v>222</v>
      </c>
      <c r="L9" s="295"/>
      <c r="M9" s="295"/>
      <c r="N9" s="296" t="s">
        <v>6</v>
      </c>
      <c r="O9" s="295"/>
      <c r="P9" s="295"/>
      <c r="Q9" s="286" t="s">
        <v>7</v>
      </c>
      <c r="R9" s="274"/>
      <c r="S9" s="273" t="s">
        <v>8</v>
      </c>
      <c r="T9" s="274"/>
    </row>
    <row r="10" spans="2:21" ht="25.5" customHeight="1" x14ac:dyDescent="0.25">
      <c r="B10" s="4"/>
      <c r="C10" s="279" t="s">
        <v>9</v>
      </c>
      <c r="D10" s="280"/>
      <c r="E10" s="280"/>
      <c r="F10" s="280"/>
      <c r="G10" s="281"/>
      <c r="H10" s="280"/>
      <c r="I10" s="44"/>
      <c r="J10" s="79" t="s">
        <v>10</v>
      </c>
      <c r="K10" s="141" t="s">
        <v>11</v>
      </c>
      <c r="L10" s="280"/>
      <c r="M10" s="280"/>
      <c r="N10" s="281" t="s">
        <v>12</v>
      </c>
      <c r="O10" s="280"/>
      <c r="P10" s="280"/>
      <c r="Q10" s="284" t="s">
        <v>13</v>
      </c>
      <c r="R10" s="285"/>
      <c r="S10" s="282" t="s">
        <v>14</v>
      </c>
      <c r="T10" s="283"/>
    </row>
    <row r="11" spans="2:21" x14ac:dyDescent="0.25">
      <c r="B11" s="3"/>
      <c r="C11" s="263" t="s">
        <v>15</v>
      </c>
      <c r="D11" s="264"/>
      <c r="E11" s="264"/>
      <c r="F11" s="264"/>
      <c r="G11" s="263"/>
      <c r="H11" s="264"/>
      <c r="I11" s="48"/>
      <c r="J11" s="73">
        <v>1711985.99</v>
      </c>
      <c r="K11" s="49">
        <v>3883500</v>
      </c>
      <c r="L11" s="264"/>
      <c r="M11" s="264"/>
      <c r="N11" s="265">
        <v>1981707.4899999998</v>
      </c>
      <c r="O11" s="264"/>
      <c r="P11" s="264"/>
      <c r="Q11" s="277">
        <f>IFERROR(N11/J11,0)</f>
        <v>1.1575488944275762</v>
      </c>
      <c r="R11" s="278"/>
      <c r="S11" s="23"/>
      <c r="T11" s="74">
        <f>IFERROR(N11/K11,0)</f>
        <v>0.51028904081369897</v>
      </c>
      <c r="U11" s="69"/>
    </row>
    <row r="12" spans="2:21" x14ac:dyDescent="0.25">
      <c r="B12" s="1" t="s">
        <v>16</v>
      </c>
      <c r="C12" s="268" t="s">
        <v>17</v>
      </c>
      <c r="D12" s="269"/>
      <c r="E12" s="269"/>
      <c r="F12" s="269"/>
      <c r="G12" s="268"/>
      <c r="H12" s="269"/>
      <c r="I12" s="46"/>
      <c r="J12" s="71">
        <v>1711985.99</v>
      </c>
      <c r="K12" s="47">
        <v>3883500</v>
      </c>
      <c r="L12" s="269"/>
      <c r="M12" s="269"/>
      <c r="N12" s="270">
        <v>1981707.4899999998</v>
      </c>
      <c r="O12" s="269"/>
      <c r="P12" s="269"/>
      <c r="Q12" s="275">
        <f>IFERROR(N12/J12,0)</f>
        <v>1.1575488944275762</v>
      </c>
      <c r="R12" s="276"/>
      <c r="S12" s="23"/>
      <c r="T12" s="75">
        <f>IFERROR(N12/K12,0)</f>
        <v>0.51028904081369897</v>
      </c>
    </row>
    <row r="13" spans="2:21" x14ac:dyDescent="0.25">
      <c r="B13" s="3"/>
      <c r="C13" s="263" t="s">
        <v>18</v>
      </c>
      <c r="D13" s="264"/>
      <c r="E13" s="264"/>
      <c r="F13" s="264"/>
      <c r="G13" s="263"/>
      <c r="H13" s="264"/>
      <c r="I13" s="48"/>
      <c r="J13" s="73">
        <v>1436887.66</v>
      </c>
      <c r="K13" s="49">
        <v>3883500</v>
      </c>
      <c r="L13" s="264"/>
      <c r="M13" s="264"/>
      <c r="N13" s="265">
        <v>1791449.7</v>
      </c>
      <c r="O13" s="264"/>
      <c r="P13" s="264"/>
      <c r="Q13" s="266">
        <f>IFERROR(N13/J13,0)</f>
        <v>1.2467569663727225</v>
      </c>
      <c r="R13" s="267"/>
      <c r="S13" s="23"/>
      <c r="T13" s="76">
        <f>IFERROR(N13/K13,0)</f>
        <v>0.46129772112784856</v>
      </c>
    </row>
    <row r="14" spans="2:21" x14ac:dyDescent="0.25">
      <c r="B14" s="1" t="s">
        <v>19</v>
      </c>
      <c r="C14" s="268" t="s">
        <v>20</v>
      </c>
      <c r="D14" s="269"/>
      <c r="E14" s="269"/>
      <c r="F14" s="269"/>
      <c r="G14" s="268"/>
      <c r="H14" s="269"/>
      <c r="I14" s="46"/>
      <c r="J14" s="71">
        <v>1436472.66</v>
      </c>
      <c r="K14" s="47">
        <v>3873500</v>
      </c>
      <c r="L14" s="269"/>
      <c r="M14" s="269"/>
      <c r="N14" s="270">
        <v>1790927.72</v>
      </c>
      <c r="O14" s="269"/>
      <c r="P14" s="269"/>
      <c r="Q14" s="271">
        <f>IFERROR(N14/J14,0)</f>
        <v>1.2467537808899196</v>
      </c>
      <c r="R14" s="272"/>
      <c r="S14" s="23"/>
      <c r="T14" s="77">
        <f>IFERROR(N14/K14,0)</f>
        <v>0.46235387117593907</v>
      </c>
    </row>
    <row r="15" spans="2:21" x14ac:dyDescent="0.25">
      <c r="B15" s="2" t="s">
        <v>21</v>
      </c>
      <c r="C15" s="258" t="s">
        <v>22</v>
      </c>
      <c r="D15" s="259"/>
      <c r="E15" s="259"/>
      <c r="F15" s="259"/>
      <c r="G15" s="258"/>
      <c r="H15" s="259"/>
      <c r="I15" s="50"/>
      <c r="J15" s="72">
        <v>415</v>
      </c>
      <c r="K15" s="51">
        <v>10000</v>
      </c>
      <c r="L15" s="259"/>
      <c r="M15" s="259"/>
      <c r="N15" s="260">
        <v>521.98</v>
      </c>
      <c r="O15" s="259"/>
      <c r="P15" s="259"/>
      <c r="Q15" s="261">
        <f>IFERROR(N15/J15,0)</f>
        <v>1.2577831325301205</v>
      </c>
      <c r="R15" s="262"/>
      <c r="S15" s="70"/>
      <c r="T15" s="78">
        <f>IFERROR(N15/K15,0)</f>
        <v>5.2198000000000001E-2</v>
      </c>
    </row>
  </sheetData>
  <mergeCells count="43">
    <mergeCell ref="Q10:R10"/>
    <mergeCell ref="Q9:R9"/>
    <mergeCell ref="D7:L7"/>
    <mergeCell ref="B1:G2"/>
    <mergeCell ref="L2:N3"/>
    <mergeCell ref="P2:Q3"/>
    <mergeCell ref="B3:E4"/>
    <mergeCell ref="B5:D5"/>
    <mergeCell ref="E8:K8"/>
    <mergeCell ref="B9:H9"/>
    <mergeCell ref="L9:M9"/>
    <mergeCell ref="N9:P9"/>
    <mergeCell ref="S9:T9"/>
    <mergeCell ref="C12:F12"/>
    <mergeCell ref="G12:H12"/>
    <mergeCell ref="L12:M12"/>
    <mergeCell ref="N12:P12"/>
    <mergeCell ref="Q12:R12"/>
    <mergeCell ref="C11:F11"/>
    <mergeCell ref="G11:H11"/>
    <mergeCell ref="L11:M11"/>
    <mergeCell ref="N11:P11"/>
    <mergeCell ref="Q11:R11"/>
    <mergeCell ref="C10:F10"/>
    <mergeCell ref="G10:H10"/>
    <mergeCell ref="L10:M10"/>
    <mergeCell ref="N10:P10"/>
    <mergeCell ref="S10:T10"/>
    <mergeCell ref="C14:F14"/>
    <mergeCell ref="G14:H14"/>
    <mergeCell ref="L14:M14"/>
    <mergeCell ref="N14:P14"/>
    <mergeCell ref="Q14:R14"/>
    <mergeCell ref="C13:F13"/>
    <mergeCell ref="G13:H13"/>
    <mergeCell ref="L13:M13"/>
    <mergeCell ref="N13:P13"/>
    <mergeCell ref="Q13:R13"/>
    <mergeCell ref="C15:F15"/>
    <mergeCell ref="G15:H15"/>
    <mergeCell ref="L15:M15"/>
    <mergeCell ref="N15:P15"/>
    <mergeCell ref="Q15:R1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workbookViewId="0">
      <selection activeCell="T13" sqref="T13"/>
    </sheetView>
  </sheetViews>
  <sheetFormatPr defaultRowHeight="15" x14ac:dyDescent="0.25"/>
  <cols>
    <col min="13" max="13" width="13.28515625" style="43" customWidth="1"/>
    <col min="16" max="16" width="11.5703125" customWidth="1"/>
    <col min="17" max="17" width="12.42578125" customWidth="1"/>
    <col min="18" max="18" width="9.140625" style="43"/>
    <col min="19" max="19" width="6" customWidth="1"/>
  </cols>
  <sheetData>
    <row r="1" spans="1:19" x14ac:dyDescent="0.25">
      <c r="A1" s="617" t="s">
        <v>207</v>
      </c>
      <c r="B1" s="617"/>
      <c r="C1" s="617"/>
      <c r="D1" s="617"/>
      <c r="E1" s="617"/>
      <c r="F1" s="617"/>
    </row>
    <row r="2" spans="1:19" x14ac:dyDescent="0.25">
      <c r="A2" s="617" t="s">
        <v>186</v>
      </c>
      <c r="B2" s="617"/>
      <c r="C2" s="617"/>
      <c r="D2" s="617"/>
      <c r="E2" s="617"/>
      <c r="F2" s="5"/>
    </row>
    <row r="3" spans="1:19" x14ac:dyDescent="0.25">
      <c r="A3" s="617" t="s">
        <v>187</v>
      </c>
      <c r="B3" s="617"/>
      <c r="C3" s="617"/>
      <c r="D3" s="5"/>
      <c r="E3" s="5"/>
      <c r="F3" s="5"/>
    </row>
    <row r="4" spans="1:19" x14ac:dyDescent="0.25">
      <c r="A4" s="618" t="s">
        <v>188</v>
      </c>
      <c r="B4" s="618"/>
      <c r="C4" s="5"/>
      <c r="D4" s="5"/>
      <c r="E4" s="5"/>
      <c r="F4" s="5"/>
    </row>
    <row r="5" spans="1:19" x14ac:dyDescent="0.25">
      <c r="A5" s="618" t="s">
        <v>2</v>
      </c>
      <c r="B5" s="618"/>
      <c r="C5" s="5"/>
      <c r="D5" s="5"/>
      <c r="E5" s="5"/>
      <c r="F5" s="5"/>
    </row>
    <row r="6" spans="1:19" ht="18" x14ac:dyDescent="0.25">
      <c r="A6" s="615" t="s">
        <v>208</v>
      </c>
      <c r="B6" s="616"/>
      <c r="C6" s="616"/>
      <c r="D6" s="616"/>
      <c r="E6" s="616"/>
      <c r="F6" s="616"/>
      <c r="G6" s="616"/>
      <c r="H6" s="616"/>
      <c r="I6" s="616"/>
      <c r="J6" s="616"/>
      <c r="K6" s="616"/>
      <c r="L6" s="616"/>
      <c r="M6" s="616"/>
      <c r="N6" s="616"/>
      <c r="O6" s="616"/>
      <c r="P6" s="616"/>
      <c r="Q6" s="616"/>
      <c r="R6" s="59"/>
    </row>
    <row r="7" spans="1:19" x14ac:dyDescent="0.25">
      <c r="A7" s="566" t="s">
        <v>223</v>
      </c>
      <c r="B7" s="290"/>
      <c r="C7" s="290"/>
      <c r="D7" s="290"/>
      <c r="E7" s="290"/>
      <c r="F7" s="290"/>
      <c r="G7" s="290"/>
      <c r="H7" s="290"/>
      <c r="I7" s="290"/>
      <c r="J7" s="290"/>
      <c r="K7" s="290"/>
      <c r="L7" s="290"/>
      <c r="M7" s="290"/>
      <c r="N7" s="290"/>
      <c r="O7" s="290"/>
      <c r="P7" s="290"/>
      <c r="Q7" s="290"/>
    </row>
    <row r="8" spans="1:19" x14ac:dyDescent="0.25">
      <c r="A8" s="608"/>
      <c r="B8" s="290"/>
      <c r="C8" s="290"/>
      <c r="D8" s="290"/>
      <c r="E8" s="290"/>
      <c r="F8" s="290"/>
      <c r="G8" s="290"/>
      <c r="H8" s="290"/>
      <c r="I8" s="290"/>
      <c r="J8" s="290"/>
      <c r="K8" s="290"/>
      <c r="L8" s="290"/>
      <c r="M8" s="290"/>
      <c r="N8" s="290"/>
      <c r="O8" s="290"/>
      <c r="P8" s="290"/>
      <c r="Q8" s="290"/>
    </row>
    <row r="11" spans="1:19" x14ac:dyDescent="0.25">
      <c r="A11" s="63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</row>
    <row r="12" spans="1:19" ht="30" x14ac:dyDescent="0.25">
      <c r="A12" s="659" t="s">
        <v>209</v>
      </c>
      <c r="B12" s="660"/>
      <c r="C12" s="660"/>
      <c r="D12" s="660"/>
      <c r="E12" s="660"/>
      <c r="F12" s="660"/>
      <c r="G12" s="660"/>
      <c r="H12" s="660"/>
      <c r="I12" s="660"/>
      <c r="J12" s="660"/>
      <c r="K12" s="660"/>
      <c r="L12" s="660"/>
      <c r="M12" s="180" t="s">
        <v>221</v>
      </c>
      <c r="N12" s="661" t="s">
        <v>222</v>
      </c>
      <c r="O12" s="662"/>
      <c r="P12" s="181" t="s">
        <v>51</v>
      </c>
      <c r="Q12" s="182" t="s">
        <v>7</v>
      </c>
      <c r="R12" s="650" t="s">
        <v>191</v>
      </c>
      <c r="S12" s="651"/>
    </row>
    <row r="13" spans="1:19" x14ac:dyDescent="0.25">
      <c r="A13" s="653" t="s">
        <v>204</v>
      </c>
      <c r="B13" s="290"/>
      <c r="C13" s="290"/>
      <c r="D13" s="290"/>
      <c r="E13" s="290"/>
      <c r="F13" s="290"/>
      <c r="G13" s="290"/>
      <c r="H13" s="290"/>
      <c r="I13" s="290"/>
      <c r="J13" s="290"/>
      <c r="K13" s="290"/>
      <c r="L13" s="290"/>
      <c r="M13" s="121">
        <v>1</v>
      </c>
      <c r="N13" s="653">
        <v>2</v>
      </c>
      <c r="O13" s="290"/>
      <c r="P13" s="121">
        <v>3</v>
      </c>
      <c r="Q13" s="121">
        <v>4</v>
      </c>
      <c r="R13" s="653">
        <v>5</v>
      </c>
      <c r="S13" s="290"/>
    </row>
    <row r="14" spans="1:19" ht="30" customHeight="1" x14ac:dyDescent="0.25">
      <c r="A14" s="290"/>
      <c r="B14" s="290"/>
      <c r="C14" s="290"/>
      <c r="D14" s="290"/>
      <c r="E14" s="290"/>
      <c r="F14" s="290"/>
      <c r="G14" s="290"/>
      <c r="H14" s="290"/>
      <c r="I14" s="290"/>
      <c r="J14" s="290"/>
      <c r="K14" s="290"/>
      <c r="L14" s="290"/>
      <c r="M14" s="123">
        <v>0</v>
      </c>
      <c r="N14" s="654">
        <v>0</v>
      </c>
      <c r="O14" s="654"/>
      <c r="P14" s="123">
        <v>0</v>
      </c>
      <c r="Q14" s="123">
        <f>IFERROR(P14/M14,0)</f>
        <v>0</v>
      </c>
      <c r="R14" s="655">
        <f>IFERROR(P14/N14,0)</f>
        <v>0</v>
      </c>
      <c r="S14" s="655"/>
    </row>
    <row r="15" spans="1:19" x14ac:dyDescent="0.25">
      <c r="A15" s="652" t="s">
        <v>206</v>
      </c>
      <c r="B15" s="290"/>
      <c r="C15" s="290"/>
      <c r="D15" s="290"/>
      <c r="E15" s="290"/>
      <c r="F15" s="290"/>
      <c r="G15" s="290"/>
      <c r="H15" s="290"/>
      <c r="I15" s="290"/>
      <c r="J15" s="290"/>
      <c r="K15" s="290"/>
      <c r="L15" s="290"/>
      <c r="M15" s="122">
        <v>0</v>
      </c>
      <c r="N15" s="656">
        <v>0</v>
      </c>
      <c r="O15" s="290"/>
      <c r="P15" s="122">
        <v>0</v>
      </c>
      <c r="Q15" s="122">
        <f>IFERROR(P15/M15,0)</f>
        <v>0</v>
      </c>
      <c r="R15" s="657">
        <f>IFERROR(P15/N15,0)</f>
        <v>0</v>
      </c>
      <c r="S15" s="290"/>
    </row>
    <row r="16" spans="1:19" x14ac:dyDescent="0.25">
      <c r="A16" s="393"/>
      <c r="B16" s="393"/>
      <c r="C16" s="393"/>
      <c r="D16" s="393"/>
      <c r="E16" s="393"/>
      <c r="F16" s="393"/>
      <c r="G16" s="393"/>
      <c r="H16" s="393"/>
      <c r="I16" s="393"/>
      <c r="J16" s="393"/>
      <c r="K16" s="393"/>
      <c r="L16" s="393"/>
      <c r="M16" s="62"/>
      <c r="N16" s="153"/>
      <c r="O16" s="658"/>
      <c r="P16" s="658"/>
      <c r="Q16" s="129"/>
      <c r="R16" s="129"/>
      <c r="S16" s="63"/>
    </row>
    <row r="17" spans="1:19" x14ac:dyDescent="0.25">
      <c r="A17" s="63"/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</row>
    <row r="18" spans="1:19" x14ac:dyDescent="0.25">
      <c r="A18" s="63"/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</row>
  </sheetData>
  <mergeCells count="22">
    <mergeCell ref="A6:Q6"/>
    <mergeCell ref="A1:F1"/>
    <mergeCell ref="A2:E2"/>
    <mergeCell ref="A3:C3"/>
    <mergeCell ref="A4:B4"/>
    <mergeCell ref="A5:B5"/>
    <mergeCell ref="A16:L16"/>
    <mergeCell ref="O16:P16"/>
    <mergeCell ref="A7:Q7"/>
    <mergeCell ref="A8:Q8"/>
    <mergeCell ref="A14:L14"/>
    <mergeCell ref="A13:L13"/>
    <mergeCell ref="N13:O13"/>
    <mergeCell ref="A12:L12"/>
    <mergeCell ref="N12:O12"/>
    <mergeCell ref="R12:S12"/>
    <mergeCell ref="A15:L15"/>
    <mergeCell ref="R13:S13"/>
    <mergeCell ref="N14:O14"/>
    <mergeCell ref="R14:S14"/>
    <mergeCell ref="N15:O15"/>
    <mergeCell ref="R15:S1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3"/>
  <sheetViews>
    <sheetView tabSelected="1" workbookViewId="0">
      <selection activeCell="K6" sqref="K6"/>
    </sheetView>
  </sheetViews>
  <sheetFormatPr defaultRowHeight="15" x14ac:dyDescent="0.25"/>
  <cols>
    <col min="8" max="8" width="10" customWidth="1"/>
    <col min="14" max="14" width="8" customWidth="1"/>
    <col min="16" max="16" width="6" customWidth="1"/>
    <col min="18" max="18" width="2.28515625" customWidth="1"/>
  </cols>
  <sheetData>
    <row r="1" spans="1:18" x14ac:dyDescent="0.25">
      <c r="A1" s="707" t="s">
        <v>0</v>
      </c>
      <c r="B1" s="618"/>
      <c r="C1" s="618"/>
      <c r="D1" s="618"/>
      <c r="E1" s="618"/>
      <c r="F1" s="618"/>
    </row>
    <row r="2" spans="1:18" x14ac:dyDescent="0.25">
      <c r="A2" s="618"/>
      <c r="B2" s="618"/>
      <c r="C2" s="618"/>
      <c r="D2" s="618"/>
      <c r="E2" s="618"/>
      <c r="F2" s="618"/>
      <c r="J2" s="291"/>
      <c r="K2" s="290"/>
      <c r="L2" s="290"/>
      <c r="N2" s="292"/>
      <c r="O2" s="290"/>
    </row>
    <row r="3" spans="1:18" x14ac:dyDescent="0.25">
      <c r="A3" s="707" t="s">
        <v>1</v>
      </c>
      <c r="B3" s="618"/>
      <c r="C3" s="618"/>
      <c r="D3" s="618"/>
      <c r="E3" s="5"/>
      <c r="F3" s="5"/>
      <c r="J3" s="290"/>
      <c r="K3" s="290"/>
      <c r="L3" s="290"/>
      <c r="N3" s="290"/>
      <c r="O3" s="290"/>
    </row>
    <row r="4" spans="1:18" x14ac:dyDescent="0.25">
      <c r="A4" s="618"/>
      <c r="B4" s="618"/>
      <c r="C4" s="618"/>
      <c r="D4" s="618"/>
      <c r="E4" s="5"/>
      <c r="F4" s="5"/>
    </row>
    <row r="5" spans="1:18" x14ac:dyDescent="0.25">
      <c r="A5" s="707" t="s">
        <v>2</v>
      </c>
      <c r="B5" s="618"/>
      <c r="C5" s="618"/>
      <c r="D5" s="5"/>
      <c r="E5" s="5"/>
      <c r="F5" s="5"/>
    </row>
    <row r="7" spans="1:18" x14ac:dyDescent="0.25">
      <c r="C7" s="305" t="s">
        <v>210</v>
      </c>
      <c r="D7" s="376"/>
      <c r="E7" s="376"/>
      <c r="F7" s="376"/>
      <c r="G7" s="376"/>
      <c r="H7" s="376"/>
      <c r="I7" s="376"/>
      <c r="J7" s="376"/>
      <c r="K7" s="376"/>
      <c r="L7" s="376"/>
      <c r="M7" s="376"/>
      <c r="N7" s="376"/>
    </row>
    <row r="8" spans="1:18" x14ac:dyDescent="0.25">
      <c r="D8" s="722" t="s">
        <v>223</v>
      </c>
      <c r="E8" s="722"/>
      <c r="F8" s="722"/>
      <c r="G8" s="722"/>
      <c r="H8" s="722"/>
      <c r="I8" s="722"/>
      <c r="J8" s="471"/>
      <c r="K8" s="471"/>
      <c r="L8" s="471"/>
    </row>
    <row r="9" spans="1:18" ht="34.5" customHeight="1" x14ac:dyDescent="0.25">
      <c r="A9" s="541" t="s">
        <v>5</v>
      </c>
      <c r="B9" s="542"/>
      <c r="C9" s="542"/>
      <c r="D9" s="542"/>
      <c r="E9" s="542"/>
      <c r="F9" s="542"/>
      <c r="G9" s="542"/>
      <c r="H9" s="165" t="s">
        <v>221</v>
      </c>
      <c r="I9" s="543" t="s">
        <v>222</v>
      </c>
      <c r="J9" s="544"/>
      <c r="K9" s="544"/>
      <c r="L9" s="545" t="s">
        <v>51</v>
      </c>
      <c r="M9" s="544"/>
      <c r="N9" s="544"/>
      <c r="O9" s="537" t="s">
        <v>7</v>
      </c>
      <c r="P9" s="538"/>
      <c r="Q9" s="527" t="s">
        <v>8</v>
      </c>
      <c r="R9" s="528"/>
    </row>
    <row r="10" spans="1:18" x14ac:dyDescent="0.25">
      <c r="A10" s="124" t="s">
        <v>9</v>
      </c>
      <c r="B10" s="512" t="s">
        <v>10</v>
      </c>
      <c r="C10" s="513"/>
      <c r="D10" s="513"/>
      <c r="E10" s="513"/>
      <c r="F10" s="512"/>
      <c r="G10" s="513"/>
      <c r="H10" s="155" t="s">
        <v>11</v>
      </c>
      <c r="I10" s="512" t="s">
        <v>179</v>
      </c>
      <c r="J10" s="715"/>
      <c r="K10" s="715"/>
      <c r="L10" s="512" t="s">
        <v>52</v>
      </c>
      <c r="M10" s="513"/>
      <c r="N10" s="513"/>
      <c r="O10" s="514" t="s">
        <v>211</v>
      </c>
      <c r="P10" s="515"/>
      <c r="Q10" s="529" t="s">
        <v>212</v>
      </c>
      <c r="R10" s="530"/>
    </row>
    <row r="11" spans="1:18" x14ac:dyDescent="0.25">
      <c r="A11" s="183"/>
      <c r="B11" s="708" t="s">
        <v>18</v>
      </c>
      <c r="C11" s="709"/>
      <c r="D11" s="709"/>
      <c r="E11" s="709"/>
      <c r="F11" s="708"/>
      <c r="G11" s="709"/>
      <c r="H11" s="184">
        <v>1436887.66</v>
      </c>
      <c r="I11" s="710">
        <v>3883500</v>
      </c>
      <c r="J11" s="709"/>
      <c r="K11" s="709"/>
      <c r="L11" s="711">
        <v>1791449.7</v>
      </c>
      <c r="M11" s="712"/>
      <c r="N11" s="712"/>
      <c r="O11" s="713">
        <f t="shared" ref="O11:O19" si="0">L11/H11</f>
        <v>1.2467569663727225</v>
      </c>
      <c r="P11" s="714"/>
      <c r="Q11" s="716">
        <f>L11/I11</f>
        <v>0.46129772112784856</v>
      </c>
      <c r="R11" s="717"/>
    </row>
    <row r="12" spans="1:18" ht="36.75" customHeight="1" x14ac:dyDescent="0.25">
      <c r="A12" s="27" t="s">
        <v>213</v>
      </c>
      <c r="B12" s="726" t="s">
        <v>214</v>
      </c>
      <c r="C12" s="481"/>
      <c r="D12" s="481"/>
      <c r="E12" s="481"/>
      <c r="F12" s="726"/>
      <c r="G12" s="481"/>
      <c r="H12" s="157">
        <v>1436887.66</v>
      </c>
      <c r="I12" s="727">
        <v>3883500</v>
      </c>
      <c r="J12" s="481"/>
      <c r="K12" s="481"/>
      <c r="L12" s="728">
        <v>1791449.7</v>
      </c>
      <c r="M12" s="483"/>
      <c r="N12" s="483"/>
      <c r="O12" s="718">
        <f t="shared" si="0"/>
        <v>1.2467569663727225</v>
      </c>
      <c r="P12" s="718"/>
      <c r="Q12" s="718">
        <f>IFERROR(L12/I12,0)</f>
        <v>0.46129772112784856</v>
      </c>
      <c r="R12" s="719"/>
    </row>
    <row r="13" spans="1:18" ht="22.5" x14ac:dyDescent="0.25">
      <c r="A13" s="26" t="s">
        <v>215</v>
      </c>
      <c r="B13" s="435" t="s">
        <v>0</v>
      </c>
      <c r="C13" s="436"/>
      <c r="D13" s="436"/>
      <c r="E13" s="436"/>
      <c r="F13" s="723"/>
      <c r="G13" s="436"/>
      <c r="H13" s="156">
        <v>1436887.66</v>
      </c>
      <c r="I13" s="724">
        <v>3883500</v>
      </c>
      <c r="J13" s="436"/>
      <c r="K13" s="436"/>
      <c r="L13" s="725">
        <v>1791449.7</v>
      </c>
      <c r="M13" s="437"/>
      <c r="N13" s="437"/>
      <c r="O13" s="720">
        <f t="shared" si="0"/>
        <v>1.2467569663727225</v>
      </c>
      <c r="P13" s="720"/>
      <c r="Q13" s="720">
        <f>IFERROR(L13/I13,0)</f>
        <v>0.46129772112784856</v>
      </c>
      <c r="R13" s="721"/>
    </row>
    <row r="14" spans="1:18" ht="54" customHeight="1" x14ac:dyDescent="0.25">
      <c r="A14" s="28" t="s">
        <v>216</v>
      </c>
      <c r="B14" s="700" t="s">
        <v>0</v>
      </c>
      <c r="C14" s="701"/>
      <c r="D14" s="701"/>
      <c r="E14" s="701"/>
      <c r="F14" s="702"/>
      <c r="G14" s="701"/>
      <c r="H14" s="158">
        <v>1436887.66</v>
      </c>
      <c r="I14" s="703">
        <v>3883500</v>
      </c>
      <c r="J14" s="701"/>
      <c r="K14" s="701"/>
      <c r="L14" s="704">
        <v>1791449.7</v>
      </c>
      <c r="M14" s="705"/>
      <c r="N14" s="705"/>
      <c r="O14" s="706">
        <f t="shared" si="0"/>
        <v>1.2467569663727225</v>
      </c>
      <c r="P14" s="706"/>
      <c r="Q14" s="706">
        <f t="shared" ref="Q14:Q19" si="1">IFERROR(L14/I14,0)</f>
        <v>0.46129772112784856</v>
      </c>
      <c r="R14" s="729"/>
    </row>
    <row r="15" spans="1:18" ht="22.5" x14ac:dyDescent="0.25">
      <c r="A15" s="29" t="s">
        <v>217</v>
      </c>
      <c r="B15" s="696" t="s">
        <v>218</v>
      </c>
      <c r="C15" s="385"/>
      <c r="D15" s="385"/>
      <c r="E15" s="385"/>
      <c r="F15" s="696"/>
      <c r="G15" s="385"/>
      <c r="H15" s="159">
        <v>1436887.66</v>
      </c>
      <c r="I15" s="697">
        <v>3883500</v>
      </c>
      <c r="J15" s="385"/>
      <c r="K15" s="385"/>
      <c r="L15" s="698">
        <v>1791449.7</v>
      </c>
      <c r="M15" s="388"/>
      <c r="N15" s="388"/>
      <c r="O15" s="699">
        <f t="shared" si="0"/>
        <v>1.2467569663727225</v>
      </c>
      <c r="P15" s="699"/>
      <c r="Q15" s="699">
        <f t="shared" si="1"/>
        <v>0.46129772112784856</v>
      </c>
      <c r="R15" s="730"/>
    </row>
    <row r="16" spans="1:18" ht="22.5" x14ac:dyDescent="0.25">
      <c r="A16" s="185" t="s">
        <v>219</v>
      </c>
      <c r="B16" s="690" t="s">
        <v>220</v>
      </c>
      <c r="C16" s="691"/>
      <c r="D16" s="691"/>
      <c r="E16" s="691"/>
      <c r="F16" s="690"/>
      <c r="G16" s="691"/>
      <c r="H16" s="186">
        <v>1436887.66</v>
      </c>
      <c r="I16" s="692">
        <v>3883500</v>
      </c>
      <c r="J16" s="691"/>
      <c r="K16" s="691"/>
      <c r="L16" s="693">
        <v>1791449.7</v>
      </c>
      <c r="M16" s="694"/>
      <c r="N16" s="694"/>
      <c r="O16" s="695">
        <f t="shared" si="0"/>
        <v>1.2467569663727225</v>
      </c>
      <c r="P16" s="695"/>
      <c r="Q16" s="695">
        <f t="shared" si="1"/>
        <v>0.46129772112784856</v>
      </c>
      <c r="R16" s="731"/>
    </row>
    <row r="17" spans="1:18" x14ac:dyDescent="0.25">
      <c r="A17" s="187" t="s">
        <v>55</v>
      </c>
      <c r="B17" s="684" t="s">
        <v>56</v>
      </c>
      <c r="C17" s="685"/>
      <c r="D17" s="685"/>
      <c r="E17" s="685"/>
      <c r="F17" s="684"/>
      <c r="G17" s="685"/>
      <c r="H17" s="188">
        <v>1167488.97</v>
      </c>
      <c r="I17" s="686">
        <v>3243500</v>
      </c>
      <c r="J17" s="685"/>
      <c r="K17" s="685"/>
      <c r="L17" s="687">
        <v>1509379.73</v>
      </c>
      <c r="M17" s="688"/>
      <c r="N17" s="688"/>
      <c r="O17" s="689">
        <f t="shared" si="0"/>
        <v>1.2928428180353602</v>
      </c>
      <c r="P17" s="689"/>
      <c r="Q17" s="689">
        <f t="shared" si="1"/>
        <v>0.46535524279327883</v>
      </c>
      <c r="R17" s="732"/>
    </row>
    <row r="18" spans="1:18" x14ac:dyDescent="0.25">
      <c r="A18" s="189" t="s">
        <v>57</v>
      </c>
      <c r="B18" s="678" t="s">
        <v>56</v>
      </c>
      <c r="C18" s="679"/>
      <c r="D18" s="679"/>
      <c r="E18" s="679"/>
      <c r="F18" s="678"/>
      <c r="G18" s="679"/>
      <c r="H18" s="190">
        <v>1167488.97</v>
      </c>
      <c r="I18" s="680">
        <v>3243500</v>
      </c>
      <c r="J18" s="679"/>
      <c r="K18" s="679"/>
      <c r="L18" s="681">
        <v>1509379.73</v>
      </c>
      <c r="M18" s="682"/>
      <c r="N18" s="682"/>
      <c r="O18" s="683">
        <f t="shared" si="0"/>
        <v>1.2928428180353602</v>
      </c>
      <c r="P18" s="683"/>
      <c r="Q18" s="683">
        <f t="shared" si="1"/>
        <v>0.46535524279327883</v>
      </c>
      <c r="R18" s="733"/>
    </row>
    <row r="19" spans="1:18" ht="15" customHeight="1" x14ac:dyDescent="0.25">
      <c r="A19" s="24" t="s">
        <v>71</v>
      </c>
      <c r="B19" s="455" t="s">
        <v>72</v>
      </c>
      <c r="C19" s="456"/>
      <c r="D19" s="456"/>
      <c r="E19" s="456"/>
      <c r="F19" s="455"/>
      <c r="G19" s="456"/>
      <c r="H19" s="154">
        <v>1090995.3899999999</v>
      </c>
      <c r="I19" s="663">
        <v>2951000</v>
      </c>
      <c r="J19" s="664"/>
      <c r="K19" s="664"/>
      <c r="L19" s="457">
        <v>1401745.23</v>
      </c>
      <c r="M19" s="458"/>
      <c r="N19" s="458"/>
      <c r="O19" s="453">
        <f t="shared" si="0"/>
        <v>1.2848314876930875</v>
      </c>
      <c r="P19" s="454"/>
      <c r="Q19" s="491">
        <f t="shared" si="1"/>
        <v>0.47500685530328701</v>
      </c>
      <c r="R19" s="492"/>
    </row>
    <row r="20" spans="1:18" ht="15" customHeight="1" x14ac:dyDescent="0.25">
      <c r="A20" s="24" t="s">
        <v>75</v>
      </c>
      <c r="B20" s="455" t="s">
        <v>76</v>
      </c>
      <c r="C20" s="456"/>
      <c r="D20" s="456"/>
      <c r="E20" s="456"/>
      <c r="F20" s="455"/>
      <c r="G20" s="456"/>
      <c r="H20" s="154">
        <v>959093.75</v>
      </c>
      <c r="I20" s="663">
        <v>2421000</v>
      </c>
      <c r="J20" s="664"/>
      <c r="K20" s="664"/>
      <c r="L20" s="457">
        <v>1187810.83</v>
      </c>
      <c r="M20" s="458"/>
      <c r="N20" s="458"/>
      <c r="O20" s="453">
        <f t="shared" ref="O20:O24" si="2">IFERROR(L20/H20,0)</f>
        <v>1.2384720784594834</v>
      </c>
      <c r="P20" s="454"/>
      <c r="Q20" s="491">
        <f t="shared" ref="Q20:Q29" si="3">IFERROR(L20/I20,0)</f>
        <v>0.49062818256918633</v>
      </c>
      <c r="R20" s="492"/>
    </row>
    <row r="21" spans="1:18" ht="15" customHeight="1" x14ac:dyDescent="0.25">
      <c r="A21" s="24" t="s">
        <v>77</v>
      </c>
      <c r="B21" s="455" t="s">
        <v>78</v>
      </c>
      <c r="C21" s="456"/>
      <c r="D21" s="456"/>
      <c r="E21" s="456"/>
      <c r="F21" s="455"/>
      <c r="G21" s="456"/>
      <c r="H21" s="154">
        <v>38725</v>
      </c>
      <c r="I21" s="663">
        <v>81000</v>
      </c>
      <c r="J21" s="664"/>
      <c r="K21" s="664"/>
      <c r="L21" s="457">
        <v>36500</v>
      </c>
      <c r="M21" s="458"/>
      <c r="N21" s="458"/>
      <c r="O21" s="453">
        <f t="shared" si="2"/>
        <v>0.94254357650096832</v>
      </c>
      <c r="P21" s="454"/>
      <c r="Q21" s="491">
        <f t="shared" si="3"/>
        <v>0.45061728395061729</v>
      </c>
      <c r="R21" s="492"/>
    </row>
    <row r="22" spans="1:18" ht="15" customHeight="1" x14ac:dyDescent="0.25">
      <c r="A22" s="24" t="s">
        <v>81</v>
      </c>
      <c r="B22" s="455" t="s">
        <v>80</v>
      </c>
      <c r="C22" s="456"/>
      <c r="D22" s="456"/>
      <c r="E22" s="456"/>
      <c r="F22" s="455"/>
      <c r="G22" s="456"/>
      <c r="H22" s="154">
        <v>0</v>
      </c>
      <c r="I22" s="663">
        <v>71000</v>
      </c>
      <c r="J22" s="664"/>
      <c r="K22" s="664"/>
      <c r="L22" s="457">
        <v>25337.54</v>
      </c>
      <c r="M22" s="458"/>
      <c r="N22" s="458"/>
      <c r="O22" s="453">
        <f t="shared" si="2"/>
        <v>0</v>
      </c>
      <c r="P22" s="454"/>
      <c r="Q22" s="491">
        <f t="shared" si="3"/>
        <v>0.35686676056338029</v>
      </c>
      <c r="R22" s="492"/>
    </row>
    <row r="23" spans="1:18" ht="15" customHeight="1" x14ac:dyDescent="0.25">
      <c r="A23" s="24" t="s">
        <v>84</v>
      </c>
      <c r="B23" s="455" t="s">
        <v>85</v>
      </c>
      <c r="C23" s="456"/>
      <c r="D23" s="456"/>
      <c r="E23" s="456"/>
      <c r="F23" s="455"/>
      <c r="G23" s="456"/>
      <c r="H23" s="154">
        <v>93176.639999999999</v>
      </c>
      <c r="I23" s="663">
        <v>378000</v>
      </c>
      <c r="J23" s="664"/>
      <c r="K23" s="664"/>
      <c r="L23" s="457">
        <v>152096.85999999999</v>
      </c>
      <c r="M23" s="458"/>
      <c r="N23" s="458"/>
      <c r="O23" s="453">
        <f t="shared" si="2"/>
        <v>1.6323496962328754</v>
      </c>
      <c r="P23" s="454"/>
      <c r="Q23" s="491">
        <f t="shared" si="3"/>
        <v>0.40237264550264545</v>
      </c>
      <c r="R23" s="492"/>
    </row>
    <row r="24" spans="1:18" ht="15" customHeight="1" x14ac:dyDescent="0.25">
      <c r="A24" s="24" t="s">
        <v>86</v>
      </c>
      <c r="B24" s="455" t="s">
        <v>87</v>
      </c>
      <c r="C24" s="456"/>
      <c r="D24" s="456"/>
      <c r="E24" s="456"/>
      <c r="F24" s="455"/>
      <c r="G24" s="456"/>
      <c r="H24" s="154">
        <v>75450.679999999993</v>
      </c>
      <c r="I24" s="663">
        <v>289900</v>
      </c>
      <c r="J24" s="664"/>
      <c r="K24" s="664"/>
      <c r="L24" s="457">
        <v>106353.82</v>
      </c>
      <c r="M24" s="458"/>
      <c r="N24" s="458"/>
      <c r="O24" s="453">
        <f t="shared" si="2"/>
        <v>1.4095806691205437</v>
      </c>
      <c r="P24" s="454"/>
      <c r="Q24" s="491">
        <f t="shared" si="3"/>
        <v>0.36686381510865818</v>
      </c>
      <c r="R24" s="492"/>
    </row>
    <row r="25" spans="1:18" ht="15" customHeight="1" x14ac:dyDescent="0.25">
      <c r="A25" s="24" t="s">
        <v>90</v>
      </c>
      <c r="B25" s="455" t="s">
        <v>91</v>
      </c>
      <c r="C25" s="456"/>
      <c r="D25" s="456"/>
      <c r="E25" s="456"/>
      <c r="F25" s="455"/>
      <c r="G25" s="456"/>
      <c r="H25" s="154">
        <v>924</v>
      </c>
      <c r="I25" s="663">
        <v>6000</v>
      </c>
      <c r="J25" s="664"/>
      <c r="K25" s="664"/>
      <c r="L25" s="457">
        <v>1820.6</v>
      </c>
      <c r="M25" s="458"/>
      <c r="N25" s="458"/>
      <c r="O25" s="453">
        <f>IFERROR(L25/H25,0)</f>
        <v>1.9703463203463203</v>
      </c>
      <c r="P25" s="454"/>
      <c r="Q25" s="491">
        <f t="shared" si="3"/>
        <v>0.30343333333333333</v>
      </c>
      <c r="R25" s="492"/>
    </row>
    <row r="26" spans="1:18" ht="15" customHeight="1" x14ac:dyDescent="0.25">
      <c r="A26" s="24" t="s">
        <v>92</v>
      </c>
      <c r="B26" s="455" t="s">
        <v>93</v>
      </c>
      <c r="C26" s="456"/>
      <c r="D26" s="456"/>
      <c r="E26" s="456"/>
      <c r="F26" s="455"/>
      <c r="G26" s="456"/>
      <c r="H26" s="154">
        <v>24356.14</v>
      </c>
      <c r="I26" s="663">
        <v>25000</v>
      </c>
      <c r="J26" s="664"/>
      <c r="K26" s="664"/>
      <c r="L26" s="457">
        <v>24779.72</v>
      </c>
      <c r="M26" s="458"/>
      <c r="N26" s="458"/>
      <c r="O26" s="453">
        <f t="shared" ref="O26:O35" si="4">IFERROR(L26/H26,0)</f>
        <v>1.0173910972756768</v>
      </c>
      <c r="P26" s="454"/>
      <c r="Q26" s="491">
        <f t="shared" si="3"/>
        <v>0.99118880000000009</v>
      </c>
      <c r="R26" s="492"/>
    </row>
    <row r="27" spans="1:18" ht="15" customHeight="1" x14ac:dyDescent="0.25">
      <c r="A27" s="24" t="s">
        <v>94</v>
      </c>
      <c r="B27" s="455" t="s">
        <v>95</v>
      </c>
      <c r="C27" s="456"/>
      <c r="D27" s="456"/>
      <c r="E27" s="456"/>
      <c r="F27" s="455"/>
      <c r="G27" s="456"/>
      <c r="H27" s="154">
        <v>9573.5</v>
      </c>
      <c r="I27" s="663">
        <v>15000</v>
      </c>
      <c r="J27" s="664"/>
      <c r="K27" s="664"/>
      <c r="L27" s="457">
        <v>5198.9799999999996</v>
      </c>
      <c r="M27" s="458"/>
      <c r="N27" s="458"/>
      <c r="O27" s="453">
        <f t="shared" si="4"/>
        <v>0.54305948712592045</v>
      </c>
      <c r="P27" s="454"/>
      <c r="Q27" s="491">
        <f t="shared" si="3"/>
        <v>0.34659866666666661</v>
      </c>
      <c r="R27" s="492"/>
    </row>
    <row r="28" spans="1:18" ht="15" customHeight="1" x14ac:dyDescent="0.25">
      <c r="A28" s="24" t="s">
        <v>96</v>
      </c>
      <c r="B28" s="455" t="s">
        <v>97</v>
      </c>
      <c r="C28" s="456"/>
      <c r="D28" s="456"/>
      <c r="E28" s="456"/>
      <c r="F28" s="455"/>
      <c r="G28" s="456"/>
      <c r="H28" s="154">
        <v>0</v>
      </c>
      <c r="I28" s="663">
        <v>300</v>
      </c>
      <c r="J28" s="664"/>
      <c r="K28" s="664"/>
      <c r="L28" s="457">
        <v>0</v>
      </c>
      <c r="M28" s="458"/>
      <c r="N28" s="458"/>
      <c r="O28" s="453">
        <f t="shared" si="4"/>
        <v>0</v>
      </c>
      <c r="P28" s="454"/>
      <c r="Q28" s="491">
        <f t="shared" si="3"/>
        <v>0</v>
      </c>
      <c r="R28" s="492"/>
    </row>
    <row r="29" spans="1:18" ht="15" customHeight="1" x14ac:dyDescent="0.25">
      <c r="A29" s="24" t="s">
        <v>100</v>
      </c>
      <c r="B29" s="455" t="s">
        <v>101</v>
      </c>
      <c r="C29" s="456"/>
      <c r="D29" s="456"/>
      <c r="E29" s="456"/>
      <c r="F29" s="455"/>
      <c r="G29" s="456"/>
      <c r="H29" s="154">
        <v>2142.16</v>
      </c>
      <c r="I29" s="663">
        <v>17000</v>
      </c>
      <c r="J29" s="664"/>
      <c r="K29" s="664"/>
      <c r="L29" s="457">
        <v>1773.87</v>
      </c>
      <c r="M29" s="458"/>
      <c r="N29" s="458"/>
      <c r="O29" s="453">
        <f t="shared" si="4"/>
        <v>0.82807540053030582</v>
      </c>
      <c r="P29" s="454"/>
      <c r="Q29" s="491">
        <f t="shared" si="3"/>
        <v>0.10434529411764705</v>
      </c>
      <c r="R29" s="492"/>
    </row>
    <row r="30" spans="1:18" ht="15" customHeight="1" x14ac:dyDescent="0.25">
      <c r="A30" s="24" t="s">
        <v>102</v>
      </c>
      <c r="B30" s="455" t="s">
        <v>103</v>
      </c>
      <c r="C30" s="456"/>
      <c r="D30" s="456"/>
      <c r="E30" s="456"/>
      <c r="F30" s="455"/>
      <c r="G30" s="456"/>
      <c r="H30" s="154">
        <v>0</v>
      </c>
      <c r="I30" s="663">
        <v>50000</v>
      </c>
      <c r="J30" s="664"/>
      <c r="K30" s="664"/>
      <c r="L30" s="457">
        <v>0</v>
      </c>
      <c r="M30" s="458"/>
      <c r="N30" s="458"/>
      <c r="O30" s="453">
        <f t="shared" si="4"/>
        <v>0</v>
      </c>
      <c r="P30" s="454"/>
      <c r="Q30" s="491">
        <f t="shared" ref="Q30:Q40" si="5">IFERROR(L30/I30,0)</f>
        <v>0</v>
      </c>
      <c r="R30" s="492"/>
    </row>
    <row r="31" spans="1:18" ht="15" customHeight="1" x14ac:dyDescent="0.25">
      <c r="A31" s="24" t="s">
        <v>104</v>
      </c>
      <c r="B31" s="455" t="s">
        <v>105</v>
      </c>
      <c r="C31" s="456"/>
      <c r="D31" s="456"/>
      <c r="E31" s="456"/>
      <c r="F31" s="455"/>
      <c r="G31" s="456"/>
      <c r="H31" s="154">
        <v>13565.76</v>
      </c>
      <c r="I31" s="663">
        <v>39100</v>
      </c>
      <c r="J31" s="664"/>
      <c r="K31" s="664"/>
      <c r="L31" s="457">
        <v>16337.74</v>
      </c>
      <c r="M31" s="458"/>
      <c r="N31" s="458"/>
      <c r="O31" s="453">
        <f t="shared" si="4"/>
        <v>1.2043365060269384</v>
      </c>
      <c r="P31" s="454"/>
      <c r="Q31" s="491">
        <f t="shared" si="5"/>
        <v>0.41784501278772379</v>
      </c>
      <c r="R31" s="492"/>
    </row>
    <row r="32" spans="1:18" ht="15" customHeight="1" x14ac:dyDescent="0.25">
      <c r="A32" s="24" t="s">
        <v>106</v>
      </c>
      <c r="B32" s="455" t="s">
        <v>107</v>
      </c>
      <c r="C32" s="456"/>
      <c r="D32" s="456"/>
      <c r="E32" s="456"/>
      <c r="F32" s="455"/>
      <c r="G32" s="456"/>
      <c r="H32" s="154">
        <v>264.52999999999997</v>
      </c>
      <c r="I32" s="663">
        <v>2600</v>
      </c>
      <c r="J32" s="664"/>
      <c r="K32" s="664"/>
      <c r="L32" s="457">
        <v>1393.82</v>
      </c>
      <c r="M32" s="458"/>
      <c r="N32" s="458"/>
      <c r="O32" s="453">
        <f t="shared" si="4"/>
        <v>5.2690432087097872</v>
      </c>
      <c r="P32" s="454"/>
      <c r="Q32" s="491">
        <f t="shared" si="5"/>
        <v>0.53608461538461538</v>
      </c>
      <c r="R32" s="492"/>
    </row>
    <row r="33" spans="1:18" ht="15" customHeight="1" x14ac:dyDescent="0.25">
      <c r="A33" s="24" t="s">
        <v>108</v>
      </c>
      <c r="B33" s="455" t="s">
        <v>109</v>
      </c>
      <c r="C33" s="456"/>
      <c r="D33" s="456"/>
      <c r="E33" s="456"/>
      <c r="F33" s="455"/>
      <c r="G33" s="456"/>
      <c r="H33" s="154">
        <v>0</v>
      </c>
      <c r="I33" s="663">
        <v>8000</v>
      </c>
      <c r="J33" s="664"/>
      <c r="K33" s="664"/>
      <c r="L33" s="457">
        <v>1707.16</v>
      </c>
      <c r="M33" s="458"/>
      <c r="N33" s="458"/>
      <c r="O33" s="453">
        <f t="shared" si="4"/>
        <v>0</v>
      </c>
      <c r="P33" s="454"/>
      <c r="Q33" s="491">
        <f t="shared" si="5"/>
        <v>0.213395</v>
      </c>
      <c r="R33" s="492"/>
    </row>
    <row r="34" spans="1:18" ht="15" customHeight="1" x14ac:dyDescent="0.25">
      <c r="A34" s="24" t="s">
        <v>110</v>
      </c>
      <c r="B34" s="455" t="s">
        <v>111</v>
      </c>
      <c r="C34" s="456"/>
      <c r="D34" s="456"/>
      <c r="E34" s="456"/>
      <c r="F34" s="455"/>
      <c r="G34" s="456"/>
      <c r="H34" s="154">
        <v>0</v>
      </c>
      <c r="I34" s="663">
        <v>7000</v>
      </c>
      <c r="J34" s="664"/>
      <c r="K34" s="664"/>
      <c r="L34" s="457">
        <v>0</v>
      </c>
      <c r="M34" s="458"/>
      <c r="N34" s="458"/>
      <c r="O34" s="453">
        <f>IFERROR(L34/H34,0)</f>
        <v>0</v>
      </c>
      <c r="P34" s="454"/>
      <c r="Q34" s="491">
        <f t="shared" si="5"/>
        <v>0</v>
      </c>
      <c r="R34" s="492"/>
    </row>
    <row r="35" spans="1:18" ht="15" customHeight="1" x14ac:dyDescent="0.25">
      <c r="A35" s="24" t="s">
        <v>114</v>
      </c>
      <c r="B35" s="455" t="s">
        <v>115</v>
      </c>
      <c r="C35" s="456"/>
      <c r="D35" s="456"/>
      <c r="E35" s="456"/>
      <c r="F35" s="455"/>
      <c r="G35" s="456"/>
      <c r="H35" s="154">
        <v>2119.87</v>
      </c>
      <c r="I35" s="663">
        <v>5000</v>
      </c>
      <c r="J35" s="664"/>
      <c r="K35" s="664"/>
      <c r="L35" s="457">
        <v>4788.32</v>
      </c>
      <c r="M35" s="458"/>
      <c r="N35" s="458"/>
      <c r="O35" s="453">
        <f t="shared" si="4"/>
        <v>2.2587800195294996</v>
      </c>
      <c r="P35" s="454"/>
      <c r="Q35" s="491">
        <f t="shared" si="5"/>
        <v>0.95766399999999996</v>
      </c>
      <c r="R35" s="492"/>
    </row>
    <row r="36" spans="1:18" ht="15" customHeight="1" x14ac:dyDescent="0.25">
      <c r="A36" s="24" t="s">
        <v>116</v>
      </c>
      <c r="B36" s="455" t="s">
        <v>117</v>
      </c>
      <c r="C36" s="456"/>
      <c r="D36" s="456"/>
      <c r="E36" s="456"/>
      <c r="F36" s="455"/>
      <c r="G36" s="456"/>
      <c r="H36" s="154">
        <v>0</v>
      </c>
      <c r="I36" s="663">
        <v>15000</v>
      </c>
      <c r="J36" s="664"/>
      <c r="K36" s="664"/>
      <c r="L36" s="457">
        <v>4613.91</v>
      </c>
      <c r="M36" s="458"/>
      <c r="N36" s="458"/>
      <c r="O36" s="453">
        <f>IFERROR(L36/H36,0)</f>
        <v>0</v>
      </c>
      <c r="P36" s="454"/>
      <c r="Q36" s="491">
        <f t="shared" si="5"/>
        <v>0.30759399999999998</v>
      </c>
      <c r="R36" s="492"/>
    </row>
    <row r="37" spans="1:18" ht="15" customHeight="1" x14ac:dyDescent="0.25">
      <c r="A37" s="24" t="s">
        <v>118</v>
      </c>
      <c r="B37" s="455" t="s">
        <v>119</v>
      </c>
      <c r="C37" s="456"/>
      <c r="D37" s="456"/>
      <c r="E37" s="456"/>
      <c r="F37" s="455"/>
      <c r="G37" s="456"/>
      <c r="H37" s="154">
        <v>0</v>
      </c>
      <c r="I37" s="663">
        <v>2600</v>
      </c>
      <c r="J37" s="664"/>
      <c r="K37" s="664"/>
      <c r="L37" s="457">
        <v>0</v>
      </c>
      <c r="M37" s="458"/>
      <c r="N37" s="458"/>
      <c r="O37" s="453">
        <f t="shared" ref="O37:O50" si="6">IFERROR(L37/H37,0)</f>
        <v>0</v>
      </c>
      <c r="P37" s="454"/>
      <c r="Q37" s="491">
        <f t="shared" si="5"/>
        <v>0</v>
      </c>
      <c r="R37" s="492"/>
    </row>
    <row r="38" spans="1:18" ht="15" customHeight="1" x14ac:dyDescent="0.25">
      <c r="A38" s="24" t="s">
        <v>120</v>
      </c>
      <c r="B38" s="455" t="s">
        <v>121</v>
      </c>
      <c r="C38" s="456"/>
      <c r="D38" s="456"/>
      <c r="E38" s="456"/>
      <c r="F38" s="455"/>
      <c r="G38" s="456"/>
      <c r="H38" s="154">
        <v>5481.12</v>
      </c>
      <c r="I38" s="663">
        <v>29100</v>
      </c>
      <c r="J38" s="664"/>
      <c r="K38" s="664"/>
      <c r="L38" s="457">
        <v>11909.22</v>
      </c>
      <c r="M38" s="458"/>
      <c r="N38" s="458"/>
      <c r="O38" s="453">
        <f t="shared" si="6"/>
        <v>2.1727712584289343</v>
      </c>
      <c r="P38" s="454"/>
      <c r="Q38" s="491">
        <f t="shared" si="5"/>
        <v>0.40925154639175254</v>
      </c>
      <c r="R38" s="492"/>
    </row>
    <row r="39" spans="1:18" ht="15" customHeight="1" x14ac:dyDescent="0.25">
      <c r="A39" s="24" t="s">
        <v>122</v>
      </c>
      <c r="B39" s="455" t="s">
        <v>123</v>
      </c>
      <c r="C39" s="456"/>
      <c r="D39" s="456"/>
      <c r="E39" s="456"/>
      <c r="F39" s="455"/>
      <c r="G39" s="456"/>
      <c r="H39" s="154">
        <v>4098.1899999999996</v>
      </c>
      <c r="I39" s="663">
        <v>12600</v>
      </c>
      <c r="J39" s="664"/>
      <c r="K39" s="664"/>
      <c r="L39" s="457">
        <v>11887.73</v>
      </c>
      <c r="M39" s="458"/>
      <c r="N39" s="458"/>
      <c r="O39" s="453">
        <f t="shared" si="6"/>
        <v>2.9007269062683774</v>
      </c>
      <c r="P39" s="454"/>
      <c r="Q39" s="491">
        <f t="shared" si="5"/>
        <v>0.94347063492063488</v>
      </c>
      <c r="R39" s="492"/>
    </row>
    <row r="40" spans="1:18" ht="15" customHeight="1" x14ac:dyDescent="0.25">
      <c r="A40" s="24" t="s">
        <v>124</v>
      </c>
      <c r="B40" s="455" t="s">
        <v>125</v>
      </c>
      <c r="C40" s="456"/>
      <c r="D40" s="456"/>
      <c r="E40" s="456"/>
      <c r="F40" s="455"/>
      <c r="G40" s="456"/>
      <c r="H40" s="154">
        <v>2258.88</v>
      </c>
      <c r="I40" s="663">
        <v>16000</v>
      </c>
      <c r="J40" s="664"/>
      <c r="K40" s="664"/>
      <c r="L40" s="457">
        <v>11828.55</v>
      </c>
      <c r="M40" s="458"/>
      <c r="N40" s="458"/>
      <c r="O40" s="453">
        <f t="shared" si="6"/>
        <v>5.2364667445813851</v>
      </c>
      <c r="P40" s="454"/>
      <c r="Q40" s="491">
        <f t="shared" si="5"/>
        <v>0.73928437499999999</v>
      </c>
      <c r="R40" s="492"/>
    </row>
    <row r="41" spans="1:18" ht="15" customHeight="1" x14ac:dyDescent="0.25">
      <c r="A41" s="24" t="s">
        <v>126</v>
      </c>
      <c r="B41" s="455" t="s">
        <v>127</v>
      </c>
      <c r="C41" s="456"/>
      <c r="D41" s="456"/>
      <c r="E41" s="456"/>
      <c r="F41" s="455"/>
      <c r="G41" s="456"/>
      <c r="H41" s="154">
        <v>1906.25</v>
      </c>
      <c r="I41" s="663">
        <v>6100</v>
      </c>
      <c r="J41" s="664"/>
      <c r="K41" s="664"/>
      <c r="L41" s="457">
        <v>0</v>
      </c>
      <c r="M41" s="458"/>
      <c r="N41" s="458"/>
      <c r="O41" s="453">
        <f t="shared" si="6"/>
        <v>0</v>
      </c>
      <c r="P41" s="454"/>
      <c r="Q41" s="491">
        <f>IFERROR(L41/I41,0)</f>
        <v>0</v>
      </c>
      <c r="R41" s="492"/>
    </row>
    <row r="42" spans="1:18" ht="15" customHeight="1" x14ac:dyDescent="0.25">
      <c r="A42" s="24" t="s">
        <v>128</v>
      </c>
      <c r="B42" s="455" t="s">
        <v>129</v>
      </c>
      <c r="C42" s="456"/>
      <c r="D42" s="456"/>
      <c r="E42" s="456"/>
      <c r="F42" s="455"/>
      <c r="G42" s="456"/>
      <c r="H42" s="154">
        <v>3268.03</v>
      </c>
      <c r="I42" s="663">
        <v>12000</v>
      </c>
      <c r="J42" s="664"/>
      <c r="K42" s="664"/>
      <c r="L42" s="457">
        <v>0</v>
      </c>
      <c r="M42" s="458"/>
      <c r="N42" s="458"/>
      <c r="O42" s="453">
        <f t="shared" si="6"/>
        <v>0</v>
      </c>
      <c r="P42" s="454"/>
      <c r="Q42" s="491">
        <f t="shared" ref="Q42:Q55" si="7">IFERROR(L42/I42,0)</f>
        <v>0</v>
      </c>
      <c r="R42" s="492"/>
    </row>
    <row r="43" spans="1:18" ht="15" customHeight="1" x14ac:dyDescent="0.25">
      <c r="A43" s="24" t="s">
        <v>130</v>
      </c>
      <c r="B43" s="455" t="s">
        <v>131</v>
      </c>
      <c r="C43" s="456"/>
      <c r="D43" s="456"/>
      <c r="E43" s="456"/>
      <c r="F43" s="455"/>
      <c r="G43" s="456"/>
      <c r="H43" s="154">
        <v>2471.13</v>
      </c>
      <c r="I43" s="663">
        <v>2500</v>
      </c>
      <c r="J43" s="664"/>
      <c r="K43" s="664"/>
      <c r="L43" s="457">
        <v>1200</v>
      </c>
      <c r="M43" s="458"/>
      <c r="N43" s="458"/>
      <c r="O43" s="453">
        <f t="shared" si="6"/>
        <v>0.48560779886124972</v>
      </c>
      <c r="P43" s="454"/>
      <c r="Q43" s="491">
        <f t="shared" si="7"/>
        <v>0.48</v>
      </c>
      <c r="R43" s="492"/>
    </row>
    <row r="44" spans="1:18" ht="15" customHeight="1" x14ac:dyDescent="0.25">
      <c r="A44" s="24" t="s">
        <v>134</v>
      </c>
      <c r="B44" s="455" t="s">
        <v>135</v>
      </c>
      <c r="C44" s="456"/>
      <c r="D44" s="456"/>
      <c r="E44" s="456"/>
      <c r="F44" s="455"/>
      <c r="G44" s="456"/>
      <c r="H44" s="154">
        <v>459.37</v>
      </c>
      <c r="I44" s="663">
        <v>5200</v>
      </c>
      <c r="J44" s="664"/>
      <c r="K44" s="664"/>
      <c r="L44" s="457">
        <v>2631.71</v>
      </c>
      <c r="M44" s="458"/>
      <c r="N44" s="458"/>
      <c r="O44" s="453">
        <f t="shared" si="6"/>
        <v>5.7289548729782096</v>
      </c>
      <c r="P44" s="454"/>
      <c r="Q44" s="491">
        <f t="shared" si="7"/>
        <v>0.50609807692307696</v>
      </c>
      <c r="R44" s="492"/>
    </row>
    <row r="45" spans="1:18" ht="15" customHeight="1" x14ac:dyDescent="0.25">
      <c r="A45" s="24" t="s">
        <v>136</v>
      </c>
      <c r="B45" s="455" t="s">
        <v>137</v>
      </c>
      <c r="C45" s="456"/>
      <c r="D45" s="456"/>
      <c r="E45" s="456"/>
      <c r="F45" s="455"/>
      <c r="G45" s="456"/>
      <c r="H45" s="154">
        <v>1899.25</v>
      </c>
      <c r="I45" s="663">
        <v>8500</v>
      </c>
      <c r="J45" s="664"/>
      <c r="K45" s="664"/>
      <c r="L45" s="457">
        <v>1785.6</v>
      </c>
      <c r="M45" s="458"/>
      <c r="N45" s="458"/>
      <c r="O45" s="453">
        <f t="shared" si="6"/>
        <v>0.94016058970646299</v>
      </c>
      <c r="P45" s="454"/>
      <c r="Q45" s="491">
        <f t="shared" si="7"/>
        <v>0.21007058823529412</v>
      </c>
      <c r="R45" s="492"/>
    </row>
    <row r="46" spans="1:18" ht="15" customHeight="1" x14ac:dyDescent="0.25">
      <c r="A46" s="24" t="s">
        <v>138</v>
      </c>
      <c r="B46" s="455" t="s">
        <v>139</v>
      </c>
      <c r="C46" s="456"/>
      <c r="D46" s="456"/>
      <c r="E46" s="456"/>
      <c r="F46" s="455"/>
      <c r="G46" s="456"/>
      <c r="H46" s="154">
        <v>252.72</v>
      </c>
      <c r="I46" s="663">
        <v>1800</v>
      </c>
      <c r="J46" s="664"/>
      <c r="K46" s="664"/>
      <c r="L46" s="457">
        <v>1184.77</v>
      </c>
      <c r="M46" s="458"/>
      <c r="N46" s="458"/>
      <c r="O46" s="453">
        <f t="shared" si="6"/>
        <v>4.6880737575182021</v>
      </c>
      <c r="P46" s="454"/>
      <c r="Q46" s="491">
        <f t="shared" si="7"/>
        <v>0.6582055555555556</v>
      </c>
      <c r="R46" s="492"/>
    </row>
    <row r="47" spans="1:18" ht="15" customHeight="1" x14ac:dyDescent="0.25">
      <c r="A47" s="24" t="s">
        <v>140</v>
      </c>
      <c r="B47" s="455" t="s">
        <v>141</v>
      </c>
      <c r="C47" s="456"/>
      <c r="D47" s="456"/>
      <c r="E47" s="456"/>
      <c r="F47" s="455"/>
      <c r="G47" s="456"/>
      <c r="H47" s="154">
        <v>161.16</v>
      </c>
      <c r="I47" s="663">
        <v>2600</v>
      </c>
      <c r="J47" s="664"/>
      <c r="K47" s="664"/>
      <c r="L47" s="457">
        <v>1512.12</v>
      </c>
      <c r="M47" s="458"/>
      <c r="N47" s="458"/>
      <c r="O47" s="453">
        <f t="shared" si="6"/>
        <v>9.3827252419955318</v>
      </c>
      <c r="P47" s="454"/>
      <c r="Q47" s="491">
        <f t="shared" si="7"/>
        <v>0.58158461538461537</v>
      </c>
      <c r="R47" s="492"/>
    </row>
    <row r="48" spans="1:18" ht="15" customHeight="1" x14ac:dyDescent="0.25">
      <c r="A48" s="24" t="s">
        <v>142</v>
      </c>
      <c r="B48" s="455" t="s">
        <v>133</v>
      </c>
      <c r="C48" s="456"/>
      <c r="D48" s="456"/>
      <c r="E48" s="456"/>
      <c r="F48" s="455"/>
      <c r="G48" s="456"/>
      <c r="H48" s="154">
        <v>248.62</v>
      </c>
      <c r="I48" s="663">
        <v>900</v>
      </c>
      <c r="J48" s="664"/>
      <c r="K48" s="664"/>
      <c r="L48" s="457">
        <v>0</v>
      </c>
      <c r="M48" s="458"/>
      <c r="N48" s="458"/>
      <c r="O48" s="453">
        <f t="shared" si="6"/>
        <v>0</v>
      </c>
      <c r="P48" s="454"/>
      <c r="Q48" s="491">
        <f t="shared" si="7"/>
        <v>0</v>
      </c>
      <c r="R48" s="492"/>
    </row>
    <row r="49" spans="1:18" ht="15" customHeight="1" x14ac:dyDescent="0.25">
      <c r="A49" s="24" t="s">
        <v>143</v>
      </c>
      <c r="B49" s="455" t="s">
        <v>144</v>
      </c>
      <c r="C49" s="456"/>
      <c r="D49" s="456"/>
      <c r="E49" s="456"/>
      <c r="F49" s="455"/>
      <c r="G49" s="456"/>
      <c r="H49" s="154">
        <v>1042.9000000000001</v>
      </c>
      <c r="I49" s="663">
        <v>2600</v>
      </c>
      <c r="J49" s="664"/>
      <c r="K49" s="664"/>
      <c r="L49" s="457">
        <v>1280.68</v>
      </c>
      <c r="M49" s="458"/>
      <c r="N49" s="458"/>
      <c r="O49" s="453">
        <f t="shared" si="6"/>
        <v>1.2279988493623548</v>
      </c>
      <c r="P49" s="454"/>
      <c r="Q49" s="491">
        <f t="shared" si="7"/>
        <v>0.49256923076923081</v>
      </c>
      <c r="R49" s="492"/>
    </row>
    <row r="50" spans="1:18" ht="15" customHeight="1" x14ac:dyDescent="0.25">
      <c r="A50" s="24" t="s">
        <v>147</v>
      </c>
      <c r="B50" s="455" t="s">
        <v>148</v>
      </c>
      <c r="C50" s="456"/>
      <c r="D50" s="456"/>
      <c r="E50" s="456"/>
      <c r="F50" s="455"/>
      <c r="G50" s="456"/>
      <c r="H50" s="154">
        <v>1042.9000000000001</v>
      </c>
      <c r="I50" s="663">
        <v>2600</v>
      </c>
      <c r="J50" s="664"/>
      <c r="K50" s="664"/>
      <c r="L50" s="457">
        <v>1280.68</v>
      </c>
      <c r="M50" s="458"/>
      <c r="N50" s="458"/>
      <c r="O50" s="453">
        <f t="shared" si="6"/>
        <v>1.2279988493623548</v>
      </c>
      <c r="P50" s="454"/>
      <c r="Q50" s="491">
        <f t="shared" si="7"/>
        <v>0.49256923076923081</v>
      </c>
      <c r="R50" s="492"/>
    </row>
    <row r="51" spans="1:18" ht="15" customHeight="1" x14ac:dyDescent="0.25">
      <c r="A51" s="24" t="s">
        <v>149</v>
      </c>
      <c r="B51" s="455" t="s">
        <v>150</v>
      </c>
      <c r="C51" s="455"/>
      <c r="D51" s="455"/>
      <c r="E51" s="455"/>
      <c r="F51" s="455"/>
      <c r="G51" s="455"/>
      <c r="H51" s="154">
        <v>0</v>
      </c>
      <c r="I51" s="663">
        <v>0</v>
      </c>
      <c r="J51" s="663"/>
      <c r="K51" s="663"/>
      <c r="L51" s="457">
        <v>0</v>
      </c>
      <c r="M51" s="457"/>
      <c r="N51" s="457"/>
      <c r="O51" s="453">
        <f t="shared" ref="O51:O52" si="8">IFERROR(L51/H51,0)</f>
        <v>0</v>
      </c>
      <c r="P51" s="454"/>
      <c r="Q51" s="491">
        <f t="shared" si="7"/>
        <v>0</v>
      </c>
      <c r="R51" s="492"/>
    </row>
    <row r="52" spans="1:18" ht="15" customHeight="1" x14ac:dyDescent="0.25">
      <c r="A52" s="24" t="s">
        <v>153</v>
      </c>
      <c r="B52" s="455" t="s">
        <v>154</v>
      </c>
      <c r="C52" s="456"/>
      <c r="D52" s="456"/>
      <c r="E52" s="456"/>
      <c r="F52" s="455"/>
      <c r="G52" s="456"/>
      <c r="H52" s="154">
        <v>0</v>
      </c>
      <c r="I52" s="663">
        <v>0</v>
      </c>
      <c r="J52" s="664"/>
      <c r="K52" s="664"/>
      <c r="L52" s="457">
        <v>0</v>
      </c>
      <c r="M52" s="458"/>
      <c r="N52" s="458"/>
      <c r="O52" s="453">
        <f t="shared" si="8"/>
        <v>0</v>
      </c>
      <c r="P52" s="454"/>
      <c r="Q52" s="491">
        <f t="shared" si="7"/>
        <v>0</v>
      </c>
      <c r="R52" s="492"/>
    </row>
    <row r="53" spans="1:18" ht="15" customHeight="1" x14ac:dyDescent="0.25">
      <c r="A53" s="24" t="s">
        <v>155</v>
      </c>
      <c r="B53" s="455" t="s">
        <v>156</v>
      </c>
      <c r="C53" s="456"/>
      <c r="D53" s="456"/>
      <c r="E53" s="456"/>
      <c r="F53" s="455"/>
      <c r="G53" s="456"/>
      <c r="H53" s="154">
        <v>0</v>
      </c>
      <c r="I53" s="663">
        <v>0</v>
      </c>
      <c r="J53" s="664"/>
      <c r="K53" s="664"/>
      <c r="L53" s="457">
        <v>0</v>
      </c>
      <c r="M53" s="458"/>
      <c r="N53" s="458"/>
      <c r="O53" s="453">
        <f t="shared" ref="O53:O61" si="9">IFERROR(L53/H53,0)</f>
        <v>0</v>
      </c>
      <c r="P53" s="454"/>
      <c r="Q53" s="491">
        <f>IFERROR(L53/I53,0)</f>
        <v>0</v>
      </c>
      <c r="R53" s="492"/>
    </row>
    <row r="54" spans="1:18" ht="15" customHeight="1" x14ac:dyDescent="0.25">
      <c r="A54" s="24" t="s">
        <v>157</v>
      </c>
      <c r="B54" s="455" t="s">
        <v>158</v>
      </c>
      <c r="C54" s="456"/>
      <c r="D54" s="456"/>
      <c r="E54" s="456"/>
      <c r="F54" s="455"/>
      <c r="G54" s="456"/>
      <c r="H54" s="154">
        <v>0</v>
      </c>
      <c r="I54" s="663">
        <v>0</v>
      </c>
      <c r="J54" s="664"/>
      <c r="K54" s="664"/>
      <c r="L54" s="457">
        <v>0</v>
      </c>
      <c r="M54" s="458"/>
      <c r="N54" s="458"/>
      <c r="O54" s="453">
        <f t="shared" si="9"/>
        <v>0</v>
      </c>
      <c r="P54" s="454"/>
      <c r="Q54" s="491">
        <f>IFERROR(L54/I54,0)</f>
        <v>0</v>
      </c>
      <c r="R54" s="492"/>
    </row>
    <row r="55" spans="1:18" ht="15" customHeight="1" x14ac:dyDescent="0.25">
      <c r="A55" s="24" t="s">
        <v>159</v>
      </c>
      <c r="B55" s="455" t="s">
        <v>160</v>
      </c>
      <c r="C55" s="456"/>
      <c r="D55" s="456"/>
      <c r="E55" s="456"/>
      <c r="F55" s="455"/>
      <c r="G55" s="456"/>
      <c r="H55" s="154">
        <v>0</v>
      </c>
      <c r="I55" s="663">
        <v>0</v>
      </c>
      <c r="J55" s="664"/>
      <c r="K55" s="664"/>
      <c r="L55" s="457">
        <v>0</v>
      </c>
      <c r="M55" s="458"/>
      <c r="N55" s="458"/>
      <c r="O55" s="453">
        <f t="shared" si="9"/>
        <v>0</v>
      </c>
      <c r="P55" s="454"/>
      <c r="Q55" s="491">
        <f t="shared" si="7"/>
        <v>0</v>
      </c>
      <c r="R55" s="492"/>
    </row>
    <row r="56" spans="1:18" ht="15" customHeight="1" x14ac:dyDescent="0.25">
      <c r="A56" s="24" t="s">
        <v>163</v>
      </c>
      <c r="B56" s="455" t="s">
        <v>164</v>
      </c>
      <c r="C56" s="456"/>
      <c r="D56" s="456"/>
      <c r="E56" s="456"/>
      <c r="F56" s="455"/>
      <c r="G56" s="456"/>
      <c r="H56" s="154">
        <v>0</v>
      </c>
      <c r="I56" s="663">
        <v>0</v>
      </c>
      <c r="J56" s="664"/>
      <c r="K56" s="664"/>
      <c r="L56" s="457">
        <v>0</v>
      </c>
      <c r="M56" s="458"/>
      <c r="N56" s="458"/>
      <c r="O56" s="453">
        <f t="shared" si="9"/>
        <v>0</v>
      </c>
      <c r="P56" s="454"/>
      <c r="Q56" s="491">
        <f t="shared" ref="Q56:Q61" si="10">IFERROR(L56/I56,0)</f>
        <v>0</v>
      </c>
      <c r="R56" s="492"/>
    </row>
    <row r="57" spans="1:18" ht="15" customHeight="1" x14ac:dyDescent="0.25">
      <c r="A57" s="24" t="s">
        <v>167</v>
      </c>
      <c r="B57" s="455" t="s">
        <v>168</v>
      </c>
      <c r="C57" s="456"/>
      <c r="D57" s="456"/>
      <c r="E57" s="456"/>
      <c r="F57" s="455"/>
      <c r="G57" s="456"/>
      <c r="H57" s="154">
        <v>0</v>
      </c>
      <c r="I57" s="663">
        <v>0</v>
      </c>
      <c r="J57" s="664"/>
      <c r="K57" s="664"/>
      <c r="L57" s="457">
        <v>0</v>
      </c>
      <c r="M57" s="458"/>
      <c r="N57" s="458"/>
      <c r="O57" s="453">
        <f t="shared" si="9"/>
        <v>0</v>
      </c>
      <c r="P57" s="454"/>
      <c r="Q57" s="491">
        <f t="shared" si="10"/>
        <v>0</v>
      </c>
      <c r="R57" s="492"/>
    </row>
    <row r="58" spans="1:18" ht="15" customHeight="1" x14ac:dyDescent="0.25">
      <c r="A58" s="191" t="s">
        <v>62</v>
      </c>
      <c r="B58" s="673" t="s">
        <v>169</v>
      </c>
      <c r="C58" s="742"/>
      <c r="D58" s="742"/>
      <c r="E58" s="742"/>
      <c r="F58" s="192"/>
      <c r="G58" s="193"/>
      <c r="H58" s="194">
        <v>1.1200000000000001</v>
      </c>
      <c r="I58" s="195"/>
      <c r="J58" s="196"/>
      <c r="K58" s="196">
        <v>0</v>
      </c>
      <c r="L58" s="197"/>
      <c r="M58" s="237" t="s">
        <v>232</v>
      </c>
      <c r="N58" s="198"/>
      <c r="O58" s="743">
        <f t="shared" si="9"/>
        <v>0</v>
      </c>
      <c r="P58" s="744"/>
      <c r="Q58" s="738">
        <f t="shared" si="10"/>
        <v>0</v>
      </c>
      <c r="R58" s="739"/>
    </row>
    <row r="59" spans="1:18" ht="15" customHeight="1" x14ac:dyDescent="0.25">
      <c r="A59" s="199" t="s">
        <v>64</v>
      </c>
      <c r="B59" s="668" t="s">
        <v>170</v>
      </c>
      <c r="C59" s="745"/>
      <c r="D59" s="745"/>
      <c r="E59" s="745"/>
      <c r="F59" s="200"/>
      <c r="G59" s="201"/>
      <c r="H59" s="202">
        <v>1.1200000000000001</v>
      </c>
      <c r="I59" s="203"/>
      <c r="J59" s="204"/>
      <c r="K59" s="204">
        <v>0</v>
      </c>
      <c r="L59" s="203"/>
      <c r="M59" s="203">
        <v>3.13</v>
      </c>
      <c r="N59" s="205"/>
      <c r="O59" s="746">
        <f t="shared" si="9"/>
        <v>0</v>
      </c>
      <c r="P59" s="747"/>
      <c r="Q59" s="740">
        <f t="shared" si="10"/>
        <v>0</v>
      </c>
      <c r="R59" s="741"/>
    </row>
    <row r="60" spans="1:18" ht="23.25" customHeight="1" x14ac:dyDescent="0.25">
      <c r="A60" s="35">
        <v>32</v>
      </c>
      <c r="B60" s="144" t="s">
        <v>87</v>
      </c>
      <c r="C60" s="145"/>
      <c r="D60" s="145"/>
      <c r="E60" s="145"/>
      <c r="F60" s="144"/>
      <c r="G60" s="145"/>
      <c r="H60" s="154">
        <v>1.1200000000000001</v>
      </c>
      <c r="I60" s="143"/>
      <c r="J60" s="111"/>
      <c r="K60" s="111">
        <v>0</v>
      </c>
      <c r="L60" s="143"/>
      <c r="M60" s="143">
        <v>3.13</v>
      </c>
      <c r="N60" s="107"/>
      <c r="O60" s="453">
        <f t="shared" si="9"/>
        <v>0</v>
      </c>
      <c r="P60" s="454"/>
      <c r="Q60" s="493">
        <f t="shared" si="10"/>
        <v>0</v>
      </c>
      <c r="R60" s="494"/>
    </row>
    <row r="61" spans="1:18" ht="15" customHeight="1" x14ac:dyDescent="0.25">
      <c r="A61" s="35">
        <v>3234</v>
      </c>
      <c r="B61" s="455" t="s">
        <v>121</v>
      </c>
      <c r="C61" s="301"/>
      <c r="D61" s="301"/>
      <c r="E61" s="301"/>
      <c r="F61" s="301"/>
      <c r="G61" s="145"/>
      <c r="H61" s="154">
        <v>1.1200000000000001</v>
      </c>
      <c r="I61" s="143"/>
      <c r="J61" s="109"/>
      <c r="K61" s="109">
        <v>0</v>
      </c>
      <c r="L61" s="143"/>
      <c r="M61" s="143">
        <v>3.13</v>
      </c>
      <c r="N61" s="107"/>
      <c r="O61" s="453">
        <f t="shared" si="9"/>
        <v>0</v>
      </c>
      <c r="P61" s="454"/>
      <c r="Q61" s="491">
        <f t="shared" si="10"/>
        <v>0</v>
      </c>
      <c r="R61" s="492"/>
    </row>
    <row r="62" spans="1:18" ht="15" customHeight="1" x14ac:dyDescent="0.25">
      <c r="A62" s="191" t="s">
        <v>66</v>
      </c>
      <c r="B62" s="673" t="s">
        <v>67</v>
      </c>
      <c r="C62" s="673"/>
      <c r="D62" s="673"/>
      <c r="E62" s="673"/>
      <c r="F62" s="673"/>
      <c r="G62" s="673"/>
      <c r="H62" s="236">
        <v>269397.57</v>
      </c>
      <c r="I62" s="674">
        <v>640000</v>
      </c>
      <c r="J62" s="674"/>
      <c r="K62" s="674"/>
      <c r="L62" s="675">
        <v>282066.84000000003</v>
      </c>
      <c r="M62" s="675"/>
      <c r="N62" s="675"/>
      <c r="O62" s="676">
        <f t="shared" ref="O62" si="11">IFERROR(L62/H62,0)</f>
        <v>1.0470281524811083</v>
      </c>
      <c r="P62" s="677"/>
      <c r="Q62" s="734">
        <f t="shared" ref="Q62" si="12">IFERROR(L62/I62,0)</f>
        <v>0.44072943750000004</v>
      </c>
      <c r="R62" s="735"/>
    </row>
    <row r="63" spans="1:18" ht="15" customHeight="1" x14ac:dyDescent="0.25">
      <c r="A63" s="199" t="s">
        <v>68</v>
      </c>
      <c r="B63" s="668" t="s">
        <v>69</v>
      </c>
      <c r="C63" s="668"/>
      <c r="D63" s="668"/>
      <c r="E63" s="668"/>
      <c r="F63" s="668"/>
      <c r="G63" s="668"/>
      <c r="H63" s="202">
        <v>269397.57</v>
      </c>
      <c r="I63" s="669">
        <v>640000</v>
      </c>
      <c r="J63" s="669"/>
      <c r="K63" s="669"/>
      <c r="L63" s="670">
        <v>282066.84000000003</v>
      </c>
      <c r="M63" s="670"/>
      <c r="N63" s="670"/>
      <c r="O63" s="671">
        <f t="shared" ref="O63" si="13">IFERROR(L63/H63,0)</f>
        <v>1.0470281524811083</v>
      </c>
      <c r="P63" s="672"/>
      <c r="Q63" s="736">
        <f t="shared" ref="Q63:Q64" si="14">IFERROR(L63/I63,0)</f>
        <v>0.44072943750000004</v>
      </c>
      <c r="R63" s="737"/>
    </row>
    <row r="64" spans="1:18" ht="15" customHeight="1" x14ac:dyDescent="0.25">
      <c r="A64" s="24" t="s">
        <v>71</v>
      </c>
      <c r="B64" s="455" t="s">
        <v>72</v>
      </c>
      <c r="C64" s="455"/>
      <c r="D64" s="455"/>
      <c r="E64" s="455"/>
      <c r="F64" s="455"/>
      <c r="G64" s="455"/>
      <c r="H64" s="154">
        <v>202822.07</v>
      </c>
      <c r="I64" s="663">
        <v>469000</v>
      </c>
      <c r="J64" s="663"/>
      <c r="K64" s="663"/>
      <c r="L64" s="457">
        <v>215874.86</v>
      </c>
      <c r="M64" s="457"/>
      <c r="N64" s="457"/>
      <c r="O64" s="453">
        <f t="shared" ref="O64" si="15">IFERROR(L64/H64,0)</f>
        <v>1.0643558662033179</v>
      </c>
      <c r="P64" s="454"/>
      <c r="Q64" s="491">
        <f t="shared" si="14"/>
        <v>0.46028754797441362</v>
      </c>
      <c r="R64" s="492"/>
    </row>
    <row r="65" spans="1:18" ht="15" customHeight="1" x14ac:dyDescent="0.25">
      <c r="A65" s="24" t="s">
        <v>75</v>
      </c>
      <c r="B65" s="455" t="s">
        <v>76</v>
      </c>
      <c r="C65" s="455"/>
      <c r="D65" s="455"/>
      <c r="E65" s="455"/>
      <c r="F65" s="455"/>
      <c r="G65" s="455"/>
      <c r="H65" s="154">
        <v>94618.2</v>
      </c>
      <c r="I65" s="663">
        <v>364000</v>
      </c>
      <c r="J65" s="663"/>
      <c r="K65" s="663"/>
      <c r="L65" s="457">
        <v>132505.10999999999</v>
      </c>
      <c r="M65" s="457"/>
      <c r="N65" s="457"/>
      <c r="O65" s="453">
        <f t="shared" ref="O65:O74" si="16">IFERROR(L65/H65,0)</f>
        <v>1.400418841195457</v>
      </c>
      <c r="P65" s="454"/>
      <c r="Q65" s="491">
        <f t="shared" ref="Q65:Q81" si="17">IFERROR(L65/I65,0)</f>
        <v>0.36402502747252741</v>
      </c>
      <c r="R65" s="492"/>
    </row>
    <row r="66" spans="1:18" ht="15" customHeight="1" x14ac:dyDescent="0.25">
      <c r="A66" s="24" t="s">
        <v>77</v>
      </c>
      <c r="B66" s="455" t="s">
        <v>78</v>
      </c>
      <c r="C66" s="456"/>
      <c r="D66" s="456"/>
      <c r="E66" s="456"/>
      <c r="F66" s="455"/>
      <c r="G66" s="456"/>
      <c r="H66" s="154">
        <v>0</v>
      </c>
      <c r="I66" s="663">
        <v>12000</v>
      </c>
      <c r="J66" s="664"/>
      <c r="K66" s="664"/>
      <c r="L66" s="457">
        <v>12000</v>
      </c>
      <c r="M66" s="458"/>
      <c r="N66" s="458"/>
      <c r="O66" s="453">
        <f t="shared" si="16"/>
        <v>0</v>
      </c>
      <c r="P66" s="454"/>
      <c r="Q66" s="491">
        <f t="shared" si="17"/>
        <v>1</v>
      </c>
      <c r="R66" s="492"/>
    </row>
    <row r="67" spans="1:18" ht="15" customHeight="1" x14ac:dyDescent="0.25">
      <c r="A67" s="24" t="s">
        <v>81</v>
      </c>
      <c r="B67" s="455" t="s">
        <v>80</v>
      </c>
      <c r="C67" s="456"/>
      <c r="D67" s="456"/>
      <c r="E67" s="456"/>
      <c r="F67" s="455"/>
      <c r="G67" s="456"/>
      <c r="H67" s="154">
        <v>32603.37</v>
      </c>
      <c r="I67" s="663">
        <v>11000</v>
      </c>
      <c r="J67" s="664"/>
      <c r="K67" s="664"/>
      <c r="L67" s="457">
        <v>11000</v>
      </c>
      <c r="M67" s="458"/>
      <c r="N67" s="458"/>
      <c r="O67" s="453">
        <f t="shared" si="16"/>
        <v>0.33738843561263759</v>
      </c>
      <c r="P67" s="454"/>
      <c r="Q67" s="491">
        <f t="shared" si="17"/>
        <v>1</v>
      </c>
      <c r="R67" s="492"/>
    </row>
    <row r="68" spans="1:18" ht="15" customHeight="1" x14ac:dyDescent="0.25">
      <c r="A68" s="24" t="s">
        <v>84</v>
      </c>
      <c r="B68" s="455" t="s">
        <v>85</v>
      </c>
      <c r="C68" s="456"/>
      <c r="D68" s="456"/>
      <c r="E68" s="456"/>
      <c r="F68" s="455"/>
      <c r="G68" s="456"/>
      <c r="H68" s="154">
        <v>75600.5</v>
      </c>
      <c r="I68" s="663">
        <v>82000</v>
      </c>
      <c r="J68" s="664"/>
      <c r="K68" s="664"/>
      <c r="L68" s="457">
        <v>60369.75</v>
      </c>
      <c r="M68" s="458"/>
      <c r="N68" s="458"/>
      <c r="O68" s="453">
        <f>IFERROR(L68/H68,0)</f>
        <v>0.79853638534136684</v>
      </c>
      <c r="P68" s="454"/>
      <c r="Q68" s="491">
        <f t="shared" si="17"/>
        <v>0.73621646341463409</v>
      </c>
      <c r="R68" s="492"/>
    </row>
    <row r="69" spans="1:18" ht="15" customHeight="1" x14ac:dyDescent="0.25">
      <c r="A69" s="24" t="s">
        <v>86</v>
      </c>
      <c r="B69" s="455" t="s">
        <v>87</v>
      </c>
      <c r="C69" s="456"/>
      <c r="D69" s="456"/>
      <c r="E69" s="456"/>
      <c r="F69" s="455"/>
      <c r="G69" s="456"/>
      <c r="H69" s="154">
        <v>66160.5</v>
      </c>
      <c r="I69" s="663">
        <v>160600</v>
      </c>
      <c r="J69" s="664"/>
      <c r="K69" s="664"/>
      <c r="L69" s="457">
        <v>65670</v>
      </c>
      <c r="M69" s="458"/>
      <c r="N69" s="458"/>
      <c r="O69" s="453">
        <f t="shared" si="16"/>
        <v>0.9925862108055411</v>
      </c>
      <c r="P69" s="454"/>
      <c r="Q69" s="491">
        <f t="shared" si="17"/>
        <v>0.40890410958904111</v>
      </c>
      <c r="R69" s="492"/>
    </row>
    <row r="70" spans="1:18" ht="15" customHeight="1" x14ac:dyDescent="0.25">
      <c r="A70" s="24" t="s">
        <v>90</v>
      </c>
      <c r="B70" s="455" t="s">
        <v>91</v>
      </c>
      <c r="C70" s="456"/>
      <c r="D70" s="456"/>
      <c r="E70" s="456"/>
      <c r="F70" s="455"/>
      <c r="G70" s="456"/>
      <c r="H70" s="154">
        <v>1000</v>
      </c>
      <c r="I70" s="663">
        <v>6000</v>
      </c>
      <c r="J70" s="664"/>
      <c r="K70" s="664"/>
      <c r="L70" s="457">
        <v>0</v>
      </c>
      <c r="M70" s="458"/>
      <c r="N70" s="458"/>
      <c r="O70" s="453">
        <f>IFERROR(L70/H70,0)</f>
        <v>0</v>
      </c>
      <c r="P70" s="454"/>
      <c r="Q70" s="491">
        <f t="shared" si="17"/>
        <v>0</v>
      </c>
      <c r="R70" s="492"/>
    </row>
    <row r="71" spans="1:18" ht="15" customHeight="1" x14ac:dyDescent="0.25">
      <c r="A71" s="35">
        <v>3212</v>
      </c>
      <c r="B71" s="455" t="s">
        <v>173</v>
      </c>
      <c r="C71" s="301"/>
      <c r="D71" s="301"/>
      <c r="E71" s="301"/>
      <c r="F71" s="301"/>
      <c r="G71" s="145"/>
      <c r="H71" s="154">
        <v>0</v>
      </c>
      <c r="I71" s="154"/>
      <c r="J71" s="125"/>
      <c r="K71" s="126">
        <v>28000</v>
      </c>
      <c r="L71" s="505">
        <v>0</v>
      </c>
      <c r="M71" s="506"/>
      <c r="N71" s="471"/>
      <c r="O71" s="453">
        <f>IFERROR(L71/H71,0)</f>
        <v>0</v>
      </c>
      <c r="P71" s="454"/>
      <c r="Q71" s="491">
        <f>IFERROR(L71/I71,0)</f>
        <v>0</v>
      </c>
      <c r="R71" s="492"/>
    </row>
    <row r="72" spans="1:18" ht="15" customHeight="1" x14ac:dyDescent="0.25">
      <c r="A72" s="24" t="s">
        <v>94</v>
      </c>
      <c r="B72" s="455" t="s">
        <v>95</v>
      </c>
      <c r="C72" s="456"/>
      <c r="D72" s="456"/>
      <c r="E72" s="456"/>
      <c r="F72" s="455"/>
      <c r="G72" s="456"/>
      <c r="H72" s="154">
        <v>0</v>
      </c>
      <c r="I72" s="663">
        <v>5000</v>
      </c>
      <c r="J72" s="664"/>
      <c r="K72" s="664"/>
      <c r="L72" s="457">
        <v>0</v>
      </c>
      <c r="M72" s="458"/>
      <c r="N72" s="458"/>
      <c r="O72" s="453">
        <f t="shared" si="16"/>
        <v>0</v>
      </c>
      <c r="P72" s="454"/>
      <c r="Q72" s="491">
        <f t="shared" si="17"/>
        <v>0</v>
      </c>
      <c r="R72" s="492"/>
    </row>
    <row r="73" spans="1:18" ht="15" customHeight="1" x14ac:dyDescent="0.25">
      <c r="A73" s="24" t="s">
        <v>96</v>
      </c>
      <c r="B73" s="455" t="s">
        <v>97</v>
      </c>
      <c r="C73" s="456"/>
      <c r="D73" s="456"/>
      <c r="E73" s="456"/>
      <c r="F73" s="455"/>
      <c r="G73" s="456"/>
      <c r="H73" s="154">
        <v>0</v>
      </c>
      <c r="I73" s="663">
        <v>200</v>
      </c>
      <c r="J73" s="664"/>
      <c r="K73" s="664"/>
      <c r="L73" s="457">
        <v>0</v>
      </c>
      <c r="M73" s="458"/>
      <c r="N73" s="458"/>
      <c r="O73" s="453">
        <f>IFERROR(L73/H73,0)</f>
        <v>0</v>
      </c>
      <c r="P73" s="454"/>
      <c r="Q73" s="491">
        <f t="shared" si="17"/>
        <v>0</v>
      </c>
      <c r="R73" s="492"/>
    </row>
    <row r="74" spans="1:18" ht="15" customHeight="1" x14ac:dyDescent="0.25">
      <c r="A74" s="24" t="s">
        <v>100</v>
      </c>
      <c r="B74" s="455" t="s">
        <v>101</v>
      </c>
      <c r="C74" s="456"/>
      <c r="D74" s="456"/>
      <c r="E74" s="456"/>
      <c r="F74" s="455"/>
      <c r="G74" s="456"/>
      <c r="H74" s="154">
        <v>0</v>
      </c>
      <c r="I74" s="663">
        <v>3000</v>
      </c>
      <c r="J74" s="664"/>
      <c r="K74" s="664"/>
      <c r="L74" s="457">
        <v>0</v>
      </c>
      <c r="M74" s="458"/>
      <c r="N74" s="458"/>
      <c r="O74" s="453">
        <f t="shared" si="16"/>
        <v>0</v>
      </c>
      <c r="P74" s="454"/>
      <c r="Q74" s="491">
        <f t="shared" si="17"/>
        <v>0</v>
      </c>
      <c r="R74" s="492"/>
    </row>
    <row r="75" spans="1:18" ht="15" customHeight="1" x14ac:dyDescent="0.25">
      <c r="A75" s="24" t="s">
        <v>102</v>
      </c>
      <c r="B75" s="455" t="s">
        <v>103</v>
      </c>
      <c r="C75" s="456"/>
      <c r="D75" s="456"/>
      <c r="E75" s="456"/>
      <c r="F75" s="455"/>
      <c r="G75" s="456"/>
      <c r="H75" s="154">
        <v>41098.160000000003</v>
      </c>
      <c r="I75" s="663">
        <v>47000</v>
      </c>
      <c r="J75" s="664"/>
      <c r="K75" s="664"/>
      <c r="L75" s="457">
        <v>42593.9</v>
      </c>
      <c r="M75" s="458"/>
      <c r="N75" s="458"/>
      <c r="O75" s="453">
        <f t="shared" ref="O75:O99" si="18">IFERROR(L75/H75,0)</f>
        <v>1.036394330062465</v>
      </c>
      <c r="P75" s="454"/>
      <c r="Q75" s="491">
        <f t="shared" si="17"/>
        <v>0.90625319148936179</v>
      </c>
      <c r="R75" s="492"/>
    </row>
    <row r="76" spans="1:18" ht="15" customHeight="1" x14ac:dyDescent="0.25">
      <c r="A76" s="24" t="s">
        <v>104</v>
      </c>
      <c r="B76" s="455" t="s">
        <v>105</v>
      </c>
      <c r="C76" s="456"/>
      <c r="D76" s="456"/>
      <c r="E76" s="456"/>
      <c r="F76" s="455"/>
      <c r="G76" s="456"/>
      <c r="H76" s="154">
        <v>1680</v>
      </c>
      <c r="I76" s="663">
        <v>5900</v>
      </c>
      <c r="J76" s="664"/>
      <c r="K76" s="664"/>
      <c r="L76" s="457">
        <v>2520</v>
      </c>
      <c r="M76" s="458"/>
      <c r="N76" s="458"/>
      <c r="O76" s="453">
        <f t="shared" si="18"/>
        <v>1.5</v>
      </c>
      <c r="P76" s="454"/>
      <c r="Q76" s="491">
        <f t="shared" si="17"/>
        <v>0.42711864406779659</v>
      </c>
      <c r="R76" s="492"/>
    </row>
    <row r="77" spans="1:18" ht="15" customHeight="1" x14ac:dyDescent="0.25">
      <c r="A77" s="24" t="s">
        <v>106</v>
      </c>
      <c r="B77" s="455" t="s">
        <v>107</v>
      </c>
      <c r="C77" s="456"/>
      <c r="D77" s="456"/>
      <c r="E77" s="456"/>
      <c r="F77" s="455"/>
      <c r="G77" s="456"/>
      <c r="H77" s="154">
        <v>318.11</v>
      </c>
      <c r="I77" s="663">
        <v>400</v>
      </c>
      <c r="J77" s="664"/>
      <c r="K77" s="664"/>
      <c r="L77" s="457">
        <v>0</v>
      </c>
      <c r="M77" s="458"/>
      <c r="N77" s="458"/>
      <c r="O77" s="453">
        <f t="shared" si="18"/>
        <v>0</v>
      </c>
      <c r="P77" s="454"/>
      <c r="Q77" s="491">
        <f t="shared" si="17"/>
        <v>0</v>
      </c>
      <c r="R77" s="492"/>
    </row>
    <row r="78" spans="1:18" ht="15" customHeight="1" x14ac:dyDescent="0.25">
      <c r="A78" s="24" t="s">
        <v>108</v>
      </c>
      <c r="B78" s="455" t="s">
        <v>109</v>
      </c>
      <c r="C78" s="456"/>
      <c r="D78" s="456"/>
      <c r="E78" s="456"/>
      <c r="F78" s="455"/>
      <c r="G78" s="456"/>
      <c r="H78" s="154">
        <v>0</v>
      </c>
      <c r="I78" s="663">
        <v>7000</v>
      </c>
      <c r="J78" s="664"/>
      <c r="K78" s="664"/>
      <c r="L78" s="457">
        <v>0</v>
      </c>
      <c r="M78" s="458"/>
      <c r="N78" s="458"/>
      <c r="O78" s="453">
        <f t="shared" si="18"/>
        <v>0</v>
      </c>
      <c r="P78" s="454"/>
      <c r="Q78" s="491">
        <f t="shared" si="17"/>
        <v>0</v>
      </c>
      <c r="R78" s="492"/>
    </row>
    <row r="79" spans="1:18" ht="15" customHeight="1" x14ac:dyDescent="0.25">
      <c r="A79" s="24" t="s">
        <v>110</v>
      </c>
      <c r="B79" s="455" t="s">
        <v>111</v>
      </c>
      <c r="C79" s="456"/>
      <c r="D79" s="456"/>
      <c r="E79" s="456"/>
      <c r="F79" s="455"/>
      <c r="G79" s="456"/>
      <c r="H79" s="154">
        <v>0</v>
      </c>
      <c r="I79" s="663">
        <v>8000</v>
      </c>
      <c r="J79" s="664"/>
      <c r="K79" s="664"/>
      <c r="L79" s="457">
        <v>0</v>
      </c>
      <c r="M79" s="458"/>
      <c r="N79" s="458"/>
      <c r="O79" s="453">
        <f>IFERROR(L79/H79,0)</f>
        <v>0</v>
      </c>
      <c r="P79" s="454"/>
      <c r="Q79" s="491">
        <f t="shared" si="17"/>
        <v>0</v>
      </c>
      <c r="R79" s="492"/>
    </row>
    <row r="80" spans="1:18" x14ac:dyDescent="0.25">
      <c r="A80" s="24" t="s">
        <v>114</v>
      </c>
      <c r="B80" s="455" t="s">
        <v>115</v>
      </c>
      <c r="C80" s="456"/>
      <c r="D80" s="456"/>
      <c r="E80" s="456"/>
      <c r="F80" s="455"/>
      <c r="G80" s="456"/>
      <c r="H80" s="154">
        <v>2000</v>
      </c>
      <c r="I80" s="663">
        <v>6000</v>
      </c>
      <c r="J80" s="664"/>
      <c r="K80" s="664"/>
      <c r="L80" s="457">
        <v>0</v>
      </c>
      <c r="M80" s="458"/>
      <c r="N80" s="458"/>
      <c r="O80" s="453">
        <f>IFERROR(L80/H80,0)</f>
        <v>0</v>
      </c>
      <c r="P80" s="454"/>
      <c r="Q80" s="491">
        <f t="shared" si="17"/>
        <v>0</v>
      </c>
      <c r="R80" s="492"/>
    </row>
    <row r="81" spans="1:18" x14ac:dyDescent="0.25">
      <c r="A81" s="24" t="s">
        <v>116</v>
      </c>
      <c r="B81" s="455" t="s">
        <v>117</v>
      </c>
      <c r="C81" s="456"/>
      <c r="D81" s="456"/>
      <c r="E81" s="456"/>
      <c r="F81" s="455"/>
      <c r="G81" s="456"/>
      <c r="H81" s="154">
        <v>4736.1499999999996</v>
      </c>
      <c r="I81" s="663">
        <v>5000</v>
      </c>
      <c r="J81" s="664"/>
      <c r="K81" s="664"/>
      <c r="L81" s="457">
        <v>0</v>
      </c>
      <c r="M81" s="458"/>
      <c r="N81" s="458"/>
      <c r="O81" s="453">
        <f t="shared" si="18"/>
        <v>0</v>
      </c>
      <c r="P81" s="454"/>
      <c r="Q81" s="491">
        <f t="shared" si="17"/>
        <v>0</v>
      </c>
      <c r="R81" s="492"/>
    </row>
    <row r="82" spans="1:18" x14ac:dyDescent="0.25">
      <c r="A82" s="24" t="s">
        <v>118</v>
      </c>
      <c r="B82" s="455" t="s">
        <v>119</v>
      </c>
      <c r="C82" s="456"/>
      <c r="D82" s="456"/>
      <c r="E82" s="456"/>
      <c r="F82" s="455"/>
      <c r="G82" s="456"/>
      <c r="H82" s="154">
        <v>329.2</v>
      </c>
      <c r="I82" s="663">
        <v>400</v>
      </c>
      <c r="J82" s="664"/>
      <c r="K82" s="664"/>
      <c r="L82" s="457">
        <v>0</v>
      </c>
      <c r="M82" s="458"/>
      <c r="N82" s="458"/>
      <c r="O82" s="453">
        <f t="shared" si="18"/>
        <v>0</v>
      </c>
      <c r="P82" s="454"/>
      <c r="Q82" s="491">
        <f t="shared" ref="Q82:Q103" si="19">IFERROR(L82/I82,0)</f>
        <v>0</v>
      </c>
      <c r="R82" s="492"/>
    </row>
    <row r="83" spans="1:18" x14ac:dyDescent="0.25">
      <c r="A83" s="24" t="s">
        <v>120</v>
      </c>
      <c r="B83" s="455" t="s">
        <v>121</v>
      </c>
      <c r="C83" s="456"/>
      <c r="D83" s="456"/>
      <c r="E83" s="456"/>
      <c r="F83" s="455"/>
      <c r="G83" s="456"/>
      <c r="H83" s="154">
        <v>4998.88</v>
      </c>
      <c r="I83" s="663">
        <v>4400</v>
      </c>
      <c r="J83" s="664"/>
      <c r="K83" s="664"/>
      <c r="L83" s="457">
        <v>0</v>
      </c>
      <c r="M83" s="458"/>
      <c r="N83" s="458"/>
      <c r="O83" s="453">
        <f t="shared" si="18"/>
        <v>0</v>
      </c>
      <c r="P83" s="454"/>
      <c r="Q83" s="491">
        <f t="shared" si="19"/>
        <v>0</v>
      </c>
      <c r="R83" s="492"/>
    </row>
    <row r="84" spans="1:18" x14ac:dyDescent="0.25">
      <c r="A84" s="24" t="s">
        <v>122</v>
      </c>
      <c r="B84" s="455" t="s">
        <v>123</v>
      </c>
      <c r="C84" s="456"/>
      <c r="D84" s="456"/>
      <c r="E84" s="456"/>
      <c r="F84" s="455"/>
      <c r="G84" s="456"/>
      <c r="H84" s="154">
        <v>2000</v>
      </c>
      <c r="I84" s="663">
        <v>1400</v>
      </c>
      <c r="J84" s="664"/>
      <c r="K84" s="664"/>
      <c r="L84" s="457">
        <v>0</v>
      </c>
      <c r="M84" s="458"/>
      <c r="N84" s="458"/>
      <c r="O84" s="453">
        <f t="shared" si="18"/>
        <v>0</v>
      </c>
      <c r="P84" s="454"/>
      <c r="Q84" s="491">
        <f t="shared" si="19"/>
        <v>0</v>
      </c>
      <c r="R84" s="492"/>
    </row>
    <row r="85" spans="1:18" x14ac:dyDescent="0.25">
      <c r="A85" s="24" t="s">
        <v>124</v>
      </c>
      <c r="B85" s="455" t="s">
        <v>125</v>
      </c>
      <c r="C85" s="456"/>
      <c r="D85" s="456"/>
      <c r="E85" s="456"/>
      <c r="F85" s="455"/>
      <c r="G85" s="456"/>
      <c r="H85" s="154">
        <v>1000</v>
      </c>
      <c r="I85" s="663">
        <v>10000</v>
      </c>
      <c r="J85" s="664"/>
      <c r="K85" s="664"/>
      <c r="L85" s="457">
        <v>10000</v>
      </c>
      <c r="M85" s="458"/>
      <c r="N85" s="458"/>
      <c r="O85" s="453">
        <f>IFERROR(L85/H85,0)</f>
        <v>10</v>
      </c>
      <c r="P85" s="454"/>
      <c r="Q85" s="491">
        <f t="shared" si="19"/>
        <v>1</v>
      </c>
      <c r="R85" s="492"/>
    </row>
    <row r="86" spans="1:18" x14ac:dyDescent="0.25">
      <c r="A86" s="24" t="s">
        <v>126</v>
      </c>
      <c r="B86" s="455" t="s">
        <v>127</v>
      </c>
      <c r="C86" s="456"/>
      <c r="D86" s="456"/>
      <c r="E86" s="456"/>
      <c r="F86" s="455"/>
      <c r="G86" s="456"/>
      <c r="H86" s="154">
        <v>1000</v>
      </c>
      <c r="I86" s="663">
        <v>900</v>
      </c>
      <c r="J86" s="664"/>
      <c r="K86" s="664"/>
      <c r="L86" s="457">
        <v>0</v>
      </c>
      <c r="M86" s="458"/>
      <c r="N86" s="458"/>
      <c r="O86" s="453">
        <f>IFERROR(L86/H86,0)</f>
        <v>0</v>
      </c>
      <c r="P86" s="454"/>
      <c r="Q86" s="491">
        <f t="shared" si="19"/>
        <v>0</v>
      </c>
      <c r="R86" s="492"/>
    </row>
    <row r="87" spans="1:18" x14ac:dyDescent="0.25">
      <c r="A87" s="24" t="s">
        <v>128</v>
      </c>
      <c r="B87" s="455" t="s">
        <v>129</v>
      </c>
      <c r="C87" s="456"/>
      <c r="D87" s="456"/>
      <c r="E87" s="456"/>
      <c r="F87" s="455"/>
      <c r="G87" s="456"/>
      <c r="H87" s="154">
        <v>5000</v>
      </c>
      <c r="I87" s="663">
        <v>10000</v>
      </c>
      <c r="J87" s="664"/>
      <c r="K87" s="664"/>
      <c r="L87" s="457">
        <v>9036.25</v>
      </c>
      <c r="M87" s="458"/>
      <c r="N87" s="458"/>
      <c r="O87" s="453">
        <f t="shared" si="18"/>
        <v>1.80725</v>
      </c>
      <c r="P87" s="454"/>
      <c r="Q87" s="491">
        <f t="shared" si="19"/>
        <v>0.90362500000000001</v>
      </c>
      <c r="R87" s="492"/>
    </row>
    <row r="88" spans="1:18" x14ac:dyDescent="0.25">
      <c r="A88" s="24" t="s">
        <v>130</v>
      </c>
      <c r="B88" s="455" t="s">
        <v>131</v>
      </c>
      <c r="C88" s="456"/>
      <c r="D88" s="456"/>
      <c r="E88" s="456"/>
      <c r="F88" s="455"/>
      <c r="G88" s="456"/>
      <c r="H88" s="154">
        <v>0</v>
      </c>
      <c r="I88" s="663">
        <v>2500</v>
      </c>
      <c r="J88" s="664"/>
      <c r="K88" s="664"/>
      <c r="L88" s="457">
        <v>1519.85</v>
      </c>
      <c r="M88" s="458"/>
      <c r="N88" s="458"/>
      <c r="O88" s="453">
        <f t="shared" si="18"/>
        <v>0</v>
      </c>
      <c r="P88" s="454"/>
      <c r="Q88" s="491">
        <f t="shared" si="19"/>
        <v>0.60793999999999992</v>
      </c>
      <c r="R88" s="492"/>
    </row>
    <row r="89" spans="1:18" x14ac:dyDescent="0.25">
      <c r="A89" s="24" t="s">
        <v>134</v>
      </c>
      <c r="B89" s="455" t="s">
        <v>135</v>
      </c>
      <c r="C89" s="456"/>
      <c r="D89" s="456"/>
      <c r="E89" s="456"/>
      <c r="F89" s="455"/>
      <c r="G89" s="456"/>
      <c r="H89" s="154">
        <v>0</v>
      </c>
      <c r="I89" s="663">
        <v>800</v>
      </c>
      <c r="J89" s="664"/>
      <c r="K89" s="664"/>
      <c r="L89" s="457">
        <v>0</v>
      </c>
      <c r="M89" s="458"/>
      <c r="N89" s="458"/>
      <c r="O89" s="453">
        <f t="shared" si="18"/>
        <v>0</v>
      </c>
      <c r="P89" s="454"/>
      <c r="Q89" s="491">
        <f t="shared" si="19"/>
        <v>0</v>
      </c>
      <c r="R89" s="492"/>
    </row>
    <row r="90" spans="1:18" x14ac:dyDescent="0.25">
      <c r="A90" s="24" t="s">
        <v>136</v>
      </c>
      <c r="B90" s="455" t="s">
        <v>137</v>
      </c>
      <c r="C90" s="456"/>
      <c r="D90" s="456"/>
      <c r="E90" s="456"/>
      <c r="F90" s="455"/>
      <c r="G90" s="456"/>
      <c r="H90" s="154">
        <v>0</v>
      </c>
      <c r="I90" s="663">
        <v>8000</v>
      </c>
      <c r="J90" s="664"/>
      <c r="K90" s="664"/>
      <c r="L90" s="457">
        <v>0</v>
      </c>
      <c r="M90" s="458"/>
      <c r="N90" s="458"/>
      <c r="O90" s="453">
        <f>IFERROR(L90/H90,0)</f>
        <v>0</v>
      </c>
      <c r="P90" s="454"/>
      <c r="Q90" s="491">
        <f t="shared" si="19"/>
        <v>0</v>
      </c>
      <c r="R90" s="492"/>
    </row>
    <row r="91" spans="1:18" x14ac:dyDescent="0.25">
      <c r="A91" s="24" t="s">
        <v>138</v>
      </c>
      <c r="B91" s="455" t="s">
        <v>139</v>
      </c>
      <c r="C91" s="456"/>
      <c r="D91" s="456"/>
      <c r="E91" s="456"/>
      <c r="F91" s="455"/>
      <c r="G91" s="456"/>
      <c r="H91" s="154">
        <v>0</v>
      </c>
      <c r="I91" s="663">
        <v>200</v>
      </c>
      <c r="J91" s="664"/>
      <c r="K91" s="664"/>
      <c r="L91" s="457">
        <v>0</v>
      </c>
      <c r="M91" s="458"/>
      <c r="N91" s="458"/>
      <c r="O91" s="453">
        <f>IFERROR(L91/H91,0)</f>
        <v>0</v>
      </c>
      <c r="P91" s="454"/>
      <c r="Q91" s="491">
        <f t="shared" si="19"/>
        <v>0</v>
      </c>
      <c r="R91" s="492"/>
    </row>
    <row r="92" spans="1:18" x14ac:dyDescent="0.25">
      <c r="A92" s="24" t="s">
        <v>140</v>
      </c>
      <c r="B92" s="455" t="s">
        <v>141</v>
      </c>
      <c r="C92" s="456"/>
      <c r="D92" s="456"/>
      <c r="E92" s="456"/>
      <c r="F92" s="455"/>
      <c r="G92" s="456"/>
      <c r="H92" s="154">
        <v>1000</v>
      </c>
      <c r="I92" s="663">
        <v>400</v>
      </c>
      <c r="J92" s="664"/>
      <c r="K92" s="664"/>
      <c r="L92" s="457">
        <v>0</v>
      </c>
      <c r="M92" s="458"/>
      <c r="N92" s="458"/>
      <c r="O92" s="453">
        <f t="shared" si="18"/>
        <v>0</v>
      </c>
      <c r="P92" s="454"/>
      <c r="Q92" s="491">
        <f t="shared" si="19"/>
        <v>0</v>
      </c>
      <c r="R92" s="492"/>
    </row>
    <row r="93" spans="1:18" x14ac:dyDescent="0.25">
      <c r="A93" s="24" t="s">
        <v>142</v>
      </c>
      <c r="B93" s="455" t="s">
        <v>133</v>
      </c>
      <c r="C93" s="456"/>
      <c r="D93" s="456"/>
      <c r="E93" s="456"/>
      <c r="F93" s="455"/>
      <c r="G93" s="456"/>
      <c r="H93" s="154">
        <v>0</v>
      </c>
      <c r="I93" s="663">
        <v>100</v>
      </c>
      <c r="J93" s="664"/>
      <c r="K93" s="664"/>
      <c r="L93" s="457">
        <v>0</v>
      </c>
      <c r="M93" s="458"/>
      <c r="N93" s="458"/>
      <c r="O93" s="453">
        <f>IFERROR(L93/H93,0)</f>
        <v>0</v>
      </c>
      <c r="P93" s="454"/>
      <c r="Q93" s="491">
        <f t="shared" si="19"/>
        <v>0</v>
      </c>
      <c r="R93" s="492"/>
    </row>
    <row r="94" spans="1:18" x14ac:dyDescent="0.25">
      <c r="A94" s="24" t="s">
        <v>143</v>
      </c>
      <c r="B94" s="455" t="s">
        <v>144</v>
      </c>
      <c r="C94" s="456"/>
      <c r="D94" s="456"/>
      <c r="E94" s="456"/>
      <c r="F94" s="455"/>
      <c r="G94" s="456"/>
      <c r="H94" s="154">
        <v>0</v>
      </c>
      <c r="I94" s="663">
        <v>400</v>
      </c>
      <c r="J94" s="664"/>
      <c r="K94" s="664"/>
      <c r="L94" s="457">
        <v>0</v>
      </c>
      <c r="M94" s="458"/>
      <c r="N94" s="458"/>
      <c r="O94" s="453">
        <f t="shared" si="18"/>
        <v>0</v>
      </c>
      <c r="P94" s="454"/>
      <c r="Q94" s="491">
        <f t="shared" si="19"/>
        <v>0</v>
      </c>
      <c r="R94" s="492"/>
    </row>
    <row r="95" spans="1:18" x14ac:dyDescent="0.25">
      <c r="A95" s="24" t="s">
        <v>147</v>
      </c>
      <c r="B95" s="455" t="s">
        <v>148</v>
      </c>
      <c r="C95" s="456"/>
      <c r="D95" s="456"/>
      <c r="E95" s="456"/>
      <c r="F95" s="455"/>
      <c r="G95" s="456"/>
      <c r="H95" s="154">
        <v>0</v>
      </c>
      <c r="I95" s="663">
        <v>400</v>
      </c>
      <c r="J95" s="664"/>
      <c r="K95" s="664"/>
      <c r="L95" s="457">
        <v>0</v>
      </c>
      <c r="M95" s="458"/>
      <c r="N95" s="458"/>
      <c r="O95" s="453">
        <f t="shared" si="18"/>
        <v>0</v>
      </c>
      <c r="P95" s="454"/>
      <c r="Q95" s="491">
        <f t="shared" si="19"/>
        <v>0</v>
      </c>
      <c r="R95" s="492"/>
    </row>
    <row r="96" spans="1:18" x14ac:dyDescent="0.25">
      <c r="A96" s="24" t="s">
        <v>174</v>
      </c>
      <c r="B96" s="455" t="s">
        <v>175</v>
      </c>
      <c r="C96" s="456"/>
      <c r="D96" s="456"/>
      <c r="E96" s="456"/>
      <c r="F96" s="455"/>
      <c r="G96" s="456"/>
      <c r="H96" s="154">
        <v>0</v>
      </c>
      <c r="I96" s="663">
        <v>0</v>
      </c>
      <c r="J96" s="664"/>
      <c r="K96" s="664"/>
      <c r="L96" s="457">
        <v>0</v>
      </c>
      <c r="M96" s="458"/>
      <c r="N96" s="458"/>
      <c r="O96" s="453">
        <f t="shared" si="18"/>
        <v>0</v>
      </c>
      <c r="P96" s="454"/>
      <c r="Q96" s="491">
        <f>IFERROR(L96/I96,0)</f>
        <v>0</v>
      </c>
      <c r="R96" s="492"/>
    </row>
    <row r="97" spans="1:18" x14ac:dyDescent="0.25">
      <c r="A97" s="24" t="s">
        <v>149</v>
      </c>
      <c r="B97" s="455" t="s">
        <v>150</v>
      </c>
      <c r="C97" s="456"/>
      <c r="D97" s="456"/>
      <c r="E97" s="456"/>
      <c r="F97" s="455"/>
      <c r="G97" s="456"/>
      <c r="H97" s="154">
        <v>415</v>
      </c>
      <c r="I97" s="663">
        <v>10000</v>
      </c>
      <c r="J97" s="664"/>
      <c r="K97" s="664"/>
      <c r="L97" s="457">
        <v>521.98</v>
      </c>
      <c r="M97" s="458"/>
      <c r="N97" s="458"/>
      <c r="O97" s="453">
        <f t="shared" si="18"/>
        <v>1.2577831325301205</v>
      </c>
      <c r="P97" s="454"/>
      <c r="Q97" s="491">
        <f t="shared" si="19"/>
        <v>5.2198000000000001E-2</v>
      </c>
      <c r="R97" s="492"/>
    </row>
    <row r="98" spans="1:18" x14ac:dyDescent="0.25">
      <c r="A98" s="24" t="s">
        <v>153</v>
      </c>
      <c r="B98" s="455" t="s">
        <v>154</v>
      </c>
      <c r="C98" s="456"/>
      <c r="D98" s="456"/>
      <c r="E98" s="456"/>
      <c r="F98" s="455"/>
      <c r="G98" s="456"/>
      <c r="H98" s="154">
        <v>0</v>
      </c>
      <c r="I98" s="663">
        <v>5000</v>
      </c>
      <c r="J98" s="664"/>
      <c r="K98" s="664"/>
      <c r="L98" s="457">
        <v>0</v>
      </c>
      <c r="M98" s="458"/>
      <c r="N98" s="458"/>
      <c r="O98" s="453">
        <f t="shared" si="18"/>
        <v>0</v>
      </c>
      <c r="P98" s="454"/>
      <c r="Q98" s="491">
        <f t="shared" si="19"/>
        <v>0</v>
      </c>
      <c r="R98" s="492"/>
    </row>
    <row r="99" spans="1:18" x14ac:dyDescent="0.25">
      <c r="A99" s="24" t="s">
        <v>176</v>
      </c>
      <c r="B99" s="455" t="s">
        <v>177</v>
      </c>
      <c r="C99" s="456"/>
      <c r="D99" s="456"/>
      <c r="E99" s="456"/>
      <c r="F99" s="455"/>
      <c r="G99" s="456"/>
      <c r="H99" s="154">
        <v>0</v>
      </c>
      <c r="I99" s="663">
        <v>0</v>
      </c>
      <c r="J99" s="664"/>
      <c r="K99" s="664"/>
      <c r="L99" s="457">
        <v>0</v>
      </c>
      <c r="M99" s="458"/>
      <c r="N99" s="458"/>
      <c r="O99" s="453">
        <f t="shared" si="18"/>
        <v>0</v>
      </c>
      <c r="P99" s="454"/>
      <c r="Q99" s="491">
        <f>IFERROR(L99/I99,0)</f>
        <v>0</v>
      </c>
      <c r="R99" s="492"/>
    </row>
    <row r="100" spans="1:18" x14ac:dyDescent="0.25">
      <c r="A100" s="24" t="s">
        <v>155</v>
      </c>
      <c r="B100" s="455" t="s">
        <v>156</v>
      </c>
      <c r="C100" s="456"/>
      <c r="D100" s="456"/>
      <c r="E100" s="456"/>
      <c r="F100" s="455"/>
      <c r="G100" s="456"/>
      <c r="H100" s="154">
        <v>0</v>
      </c>
      <c r="I100" s="663">
        <v>0</v>
      </c>
      <c r="J100" s="664"/>
      <c r="K100" s="664"/>
      <c r="L100" s="457">
        <v>0</v>
      </c>
      <c r="M100" s="458"/>
      <c r="N100" s="458"/>
      <c r="O100" s="453">
        <f>IFERROR(L100/H100,0)</f>
        <v>0</v>
      </c>
      <c r="P100" s="454"/>
      <c r="Q100" s="491">
        <f>IFERROR(L100/I100,0)</f>
        <v>0</v>
      </c>
      <c r="R100" s="492"/>
    </row>
    <row r="101" spans="1:18" x14ac:dyDescent="0.25">
      <c r="A101" s="24" t="s">
        <v>157</v>
      </c>
      <c r="B101" s="455" t="s">
        <v>158</v>
      </c>
      <c r="C101" s="456"/>
      <c r="D101" s="456"/>
      <c r="E101" s="456"/>
      <c r="F101" s="455"/>
      <c r="G101" s="456"/>
      <c r="H101" s="154">
        <v>0</v>
      </c>
      <c r="I101" s="663">
        <v>0</v>
      </c>
      <c r="J101" s="664"/>
      <c r="K101" s="664"/>
      <c r="L101" s="457">
        <v>521.98</v>
      </c>
      <c r="M101" s="458"/>
      <c r="N101" s="458"/>
      <c r="O101" s="453">
        <f>IFERROR(L101/H101,0)</f>
        <v>0</v>
      </c>
      <c r="P101" s="454"/>
      <c r="Q101" s="491">
        <f>IFERROR(L101/I101,0)</f>
        <v>0</v>
      </c>
      <c r="R101" s="492"/>
    </row>
    <row r="102" spans="1:18" x14ac:dyDescent="0.25">
      <c r="A102" s="24" t="s">
        <v>159</v>
      </c>
      <c r="B102" s="455" t="s">
        <v>160</v>
      </c>
      <c r="C102" s="456"/>
      <c r="D102" s="456"/>
      <c r="E102" s="456"/>
      <c r="F102" s="455"/>
      <c r="G102" s="456"/>
      <c r="H102" s="154">
        <v>0</v>
      </c>
      <c r="I102" s="663">
        <v>5000</v>
      </c>
      <c r="J102" s="664"/>
      <c r="K102" s="664"/>
      <c r="L102" s="457">
        <v>0</v>
      </c>
      <c r="M102" s="458"/>
      <c r="N102" s="458"/>
      <c r="O102" s="453">
        <f t="shared" ref="O102:O103" si="20">IFERROR(L102/H102,0)</f>
        <v>0</v>
      </c>
      <c r="P102" s="454"/>
      <c r="Q102" s="491">
        <f t="shared" si="19"/>
        <v>0</v>
      </c>
      <c r="R102" s="492"/>
    </row>
    <row r="103" spans="1:18" x14ac:dyDescent="0.25">
      <c r="A103" s="166" t="s">
        <v>167</v>
      </c>
      <c r="B103" s="459" t="s">
        <v>168</v>
      </c>
      <c r="C103" s="460"/>
      <c r="D103" s="460"/>
      <c r="E103" s="460"/>
      <c r="F103" s="459"/>
      <c r="G103" s="460"/>
      <c r="H103" s="167">
        <v>415</v>
      </c>
      <c r="I103" s="665">
        <v>0</v>
      </c>
      <c r="J103" s="666"/>
      <c r="K103" s="666"/>
      <c r="L103" s="461">
        <v>0</v>
      </c>
      <c r="M103" s="462"/>
      <c r="N103" s="462"/>
      <c r="O103" s="463">
        <f t="shared" si="20"/>
        <v>0</v>
      </c>
      <c r="P103" s="667"/>
      <c r="Q103" s="503">
        <f t="shared" si="19"/>
        <v>0</v>
      </c>
      <c r="R103" s="504"/>
    </row>
  </sheetData>
  <mergeCells count="561">
    <mergeCell ref="Q75:R75"/>
    <mergeCell ref="Q76:R76"/>
    <mergeCell ref="Q77:R77"/>
    <mergeCell ref="Q65:R65"/>
    <mergeCell ref="Q64:R64"/>
    <mergeCell ref="Q70:R70"/>
    <mergeCell ref="Q71:R71"/>
    <mergeCell ref="Q72:R72"/>
    <mergeCell ref="Q73:R73"/>
    <mergeCell ref="Q74:R74"/>
    <mergeCell ref="Q66:R66"/>
    <mergeCell ref="Q67:R67"/>
    <mergeCell ref="Q68:R68"/>
    <mergeCell ref="Q69:R69"/>
    <mergeCell ref="B54:E54"/>
    <mergeCell ref="L54:N54"/>
    <mergeCell ref="O54:P54"/>
    <mergeCell ref="B55:E55"/>
    <mergeCell ref="Q58:R58"/>
    <mergeCell ref="Q59:R59"/>
    <mergeCell ref="I53:K53"/>
    <mergeCell ref="O60:P60"/>
    <mergeCell ref="B58:E58"/>
    <mergeCell ref="O58:P58"/>
    <mergeCell ref="B59:E59"/>
    <mergeCell ref="O59:P59"/>
    <mergeCell ref="F53:G53"/>
    <mergeCell ref="Q60:R60"/>
    <mergeCell ref="Q61:R61"/>
    <mergeCell ref="Q62:R62"/>
    <mergeCell ref="Q63:R63"/>
    <mergeCell ref="I57:K57"/>
    <mergeCell ref="L57:N57"/>
    <mergeCell ref="O52:P52"/>
    <mergeCell ref="O53:P53"/>
    <mergeCell ref="Q55:R55"/>
    <mergeCell ref="O57:P57"/>
    <mergeCell ref="Q57:R57"/>
    <mergeCell ref="O56:P56"/>
    <mergeCell ref="Q56:R56"/>
    <mergeCell ref="B57:E57"/>
    <mergeCell ref="F57:G57"/>
    <mergeCell ref="B56:E56"/>
    <mergeCell ref="F56:G56"/>
    <mergeCell ref="I56:K56"/>
    <mergeCell ref="L56:N56"/>
    <mergeCell ref="Q48:R48"/>
    <mergeCell ref="Q49:R49"/>
    <mergeCell ref="Q52:R52"/>
    <mergeCell ref="Q53:R53"/>
    <mergeCell ref="Q54:R54"/>
    <mergeCell ref="Q34:R34"/>
    <mergeCell ref="Q35:R35"/>
    <mergeCell ref="Q45:R45"/>
    <mergeCell ref="Q46:R46"/>
    <mergeCell ref="Q47:R47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50:R50"/>
    <mergeCell ref="Q51:R51"/>
    <mergeCell ref="Q29:R29"/>
    <mergeCell ref="Q30:R30"/>
    <mergeCell ref="Q31:R31"/>
    <mergeCell ref="Q32:R32"/>
    <mergeCell ref="Q33:R33"/>
    <mergeCell ref="Q24:R24"/>
    <mergeCell ref="Q25:R25"/>
    <mergeCell ref="Q26:R26"/>
    <mergeCell ref="Q27:R27"/>
    <mergeCell ref="Q28:R28"/>
    <mergeCell ref="Q19:R19"/>
    <mergeCell ref="Q20:R20"/>
    <mergeCell ref="Q21:R21"/>
    <mergeCell ref="Q22:R22"/>
    <mergeCell ref="Q23:R23"/>
    <mergeCell ref="Q14:R14"/>
    <mergeCell ref="Q15:R15"/>
    <mergeCell ref="Q16:R16"/>
    <mergeCell ref="Q17:R17"/>
    <mergeCell ref="Q18:R18"/>
    <mergeCell ref="Q9:R9"/>
    <mergeCell ref="Q10:R10"/>
    <mergeCell ref="Q11:R11"/>
    <mergeCell ref="Q12:R12"/>
    <mergeCell ref="Q13:R13"/>
    <mergeCell ref="C7:N7"/>
    <mergeCell ref="A9:G9"/>
    <mergeCell ref="I9:K9"/>
    <mergeCell ref="L9:N9"/>
    <mergeCell ref="O9:P9"/>
    <mergeCell ref="D8:L8"/>
    <mergeCell ref="B13:E13"/>
    <mergeCell ref="F13:G13"/>
    <mergeCell ref="I13:K13"/>
    <mergeCell ref="L13:N13"/>
    <mergeCell ref="O13:P13"/>
    <mergeCell ref="B12:E12"/>
    <mergeCell ref="F12:G12"/>
    <mergeCell ref="I12:K12"/>
    <mergeCell ref="L12:N12"/>
    <mergeCell ref="O12:P12"/>
    <mergeCell ref="A1:F2"/>
    <mergeCell ref="J2:L3"/>
    <mergeCell ref="N2:O3"/>
    <mergeCell ref="A3:D4"/>
    <mergeCell ref="A5:C5"/>
    <mergeCell ref="B11:E11"/>
    <mergeCell ref="F11:G11"/>
    <mergeCell ref="I11:K11"/>
    <mergeCell ref="L11:N11"/>
    <mergeCell ref="O11:P11"/>
    <mergeCell ref="B10:E10"/>
    <mergeCell ref="F10:G10"/>
    <mergeCell ref="I10:K10"/>
    <mergeCell ref="L10:N10"/>
    <mergeCell ref="O10:P10"/>
    <mergeCell ref="B15:E15"/>
    <mergeCell ref="F15:G15"/>
    <mergeCell ref="I15:K15"/>
    <mergeCell ref="L15:N15"/>
    <mergeCell ref="O15:P15"/>
    <mergeCell ref="B14:E14"/>
    <mergeCell ref="F14:G14"/>
    <mergeCell ref="I14:K14"/>
    <mergeCell ref="L14:N14"/>
    <mergeCell ref="O14:P14"/>
    <mergeCell ref="B17:E17"/>
    <mergeCell ref="F17:G17"/>
    <mergeCell ref="I17:K17"/>
    <mergeCell ref="L17:N17"/>
    <mergeCell ref="O17:P17"/>
    <mergeCell ref="B16:E16"/>
    <mergeCell ref="F16:G16"/>
    <mergeCell ref="I16:K16"/>
    <mergeCell ref="L16:N16"/>
    <mergeCell ref="O16:P16"/>
    <mergeCell ref="B18:E18"/>
    <mergeCell ref="F18:G18"/>
    <mergeCell ref="I18:K18"/>
    <mergeCell ref="L18:N18"/>
    <mergeCell ref="O18:P18"/>
    <mergeCell ref="B19:E19"/>
    <mergeCell ref="F19:G19"/>
    <mergeCell ref="I19:K19"/>
    <mergeCell ref="L19:N19"/>
    <mergeCell ref="O19:P19"/>
    <mergeCell ref="B21:E21"/>
    <mergeCell ref="F21:G21"/>
    <mergeCell ref="I21:K21"/>
    <mergeCell ref="L21:N21"/>
    <mergeCell ref="O21:P21"/>
    <mergeCell ref="B20:E20"/>
    <mergeCell ref="F20:G20"/>
    <mergeCell ref="I20:K20"/>
    <mergeCell ref="L20:N20"/>
    <mergeCell ref="O20:P20"/>
    <mergeCell ref="B22:E22"/>
    <mergeCell ref="F22:G22"/>
    <mergeCell ref="I22:K22"/>
    <mergeCell ref="L22:N22"/>
    <mergeCell ref="O22:P22"/>
    <mergeCell ref="B23:E23"/>
    <mergeCell ref="F23:G23"/>
    <mergeCell ref="I23:K23"/>
    <mergeCell ref="L23:N23"/>
    <mergeCell ref="O23:P23"/>
    <mergeCell ref="B24:E24"/>
    <mergeCell ref="F24:G24"/>
    <mergeCell ref="I24:K24"/>
    <mergeCell ref="L24:N24"/>
    <mergeCell ref="O24:P24"/>
    <mergeCell ref="B26:E26"/>
    <mergeCell ref="F26:G26"/>
    <mergeCell ref="I26:K26"/>
    <mergeCell ref="L26:N26"/>
    <mergeCell ref="O26:P26"/>
    <mergeCell ref="B25:E25"/>
    <mergeCell ref="F25:G25"/>
    <mergeCell ref="I25:K25"/>
    <mergeCell ref="L25:N25"/>
    <mergeCell ref="O25:P25"/>
    <mergeCell ref="B28:E28"/>
    <mergeCell ref="F28:G28"/>
    <mergeCell ref="I28:K28"/>
    <mergeCell ref="L28:N28"/>
    <mergeCell ref="O28:P28"/>
    <mergeCell ref="B27:E27"/>
    <mergeCell ref="F27:G27"/>
    <mergeCell ref="I27:K27"/>
    <mergeCell ref="L27:N27"/>
    <mergeCell ref="O27:P27"/>
    <mergeCell ref="B29:E29"/>
    <mergeCell ref="F29:G29"/>
    <mergeCell ref="I29:K29"/>
    <mergeCell ref="L29:N29"/>
    <mergeCell ref="O29:P29"/>
    <mergeCell ref="B31:E31"/>
    <mergeCell ref="F31:G31"/>
    <mergeCell ref="I31:K31"/>
    <mergeCell ref="L31:N31"/>
    <mergeCell ref="O31:P31"/>
    <mergeCell ref="B30:E30"/>
    <mergeCell ref="F30:G30"/>
    <mergeCell ref="I30:K30"/>
    <mergeCell ref="L30:N30"/>
    <mergeCell ref="O30:P30"/>
    <mergeCell ref="B33:E33"/>
    <mergeCell ref="F33:G33"/>
    <mergeCell ref="I33:K33"/>
    <mergeCell ref="L33:N33"/>
    <mergeCell ref="O33:P33"/>
    <mergeCell ref="B32:E32"/>
    <mergeCell ref="F32:G32"/>
    <mergeCell ref="I32:K32"/>
    <mergeCell ref="L32:N32"/>
    <mergeCell ref="O32:P32"/>
    <mergeCell ref="B34:E34"/>
    <mergeCell ref="F34:G34"/>
    <mergeCell ref="I34:K34"/>
    <mergeCell ref="L34:N34"/>
    <mergeCell ref="O34:P34"/>
    <mergeCell ref="B36:E36"/>
    <mergeCell ref="F36:G36"/>
    <mergeCell ref="I36:K36"/>
    <mergeCell ref="L36:N36"/>
    <mergeCell ref="O36:P36"/>
    <mergeCell ref="B35:E35"/>
    <mergeCell ref="F35:G35"/>
    <mergeCell ref="I35:K35"/>
    <mergeCell ref="L35:N35"/>
    <mergeCell ref="O35:P35"/>
    <mergeCell ref="B38:E38"/>
    <mergeCell ref="F38:G38"/>
    <mergeCell ref="I38:K38"/>
    <mergeCell ref="L38:N38"/>
    <mergeCell ref="O38:P38"/>
    <mergeCell ref="B37:E37"/>
    <mergeCell ref="F37:G37"/>
    <mergeCell ref="I37:K37"/>
    <mergeCell ref="L37:N37"/>
    <mergeCell ref="O37:P37"/>
    <mergeCell ref="B40:E40"/>
    <mergeCell ref="F40:G40"/>
    <mergeCell ref="I40:K40"/>
    <mergeCell ref="L40:N40"/>
    <mergeCell ref="O40:P40"/>
    <mergeCell ref="B39:E39"/>
    <mergeCell ref="F39:G39"/>
    <mergeCell ref="I39:K39"/>
    <mergeCell ref="L39:N39"/>
    <mergeCell ref="O39:P39"/>
    <mergeCell ref="B42:E42"/>
    <mergeCell ref="F42:G42"/>
    <mergeCell ref="I42:K42"/>
    <mergeCell ref="L42:N42"/>
    <mergeCell ref="O42:P42"/>
    <mergeCell ref="B41:E41"/>
    <mergeCell ref="F41:G41"/>
    <mergeCell ref="I41:K41"/>
    <mergeCell ref="L41:N41"/>
    <mergeCell ref="O41:P41"/>
    <mergeCell ref="B43:E43"/>
    <mergeCell ref="F43:G43"/>
    <mergeCell ref="I43:K43"/>
    <mergeCell ref="L43:N43"/>
    <mergeCell ref="O43:P43"/>
    <mergeCell ref="B45:E45"/>
    <mergeCell ref="F45:G45"/>
    <mergeCell ref="I45:K45"/>
    <mergeCell ref="L45:N45"/>
    <mergeCell ref="O45:P45"/>
    <mergeCell ref="B44:E44"/>
    <mergeCell ref="F44:G44"/>
    <mergeCell ref="I44:K44"/>
    <mergeCell ref="L44:N44"/>
    <mergeCell ref="O44:P44"/>
    <mergeCell ref="B47:E47"/>
    <mergeCell ref="F47:G47"/>
    <mergeCell ref="I47:K47"/>
    <mergeCell ref="L47:N47"/>
    <mergeCell ref="O47:P47"/>
    <mergeCell ref="B46:E46"/>
    <mergeCell ref="F46:G46"/>
    <mergeCell ref="I46:K46"/>
    <mergeCell ref="L46:N46"/>
    <mergeCell ref="O46:P46"/>
    <mergeCell ref="L48:N48"/>
    <mergeCell ref="O48:P48"/>
    <mergeCell ref="B49:E49"/>
    <mergeCell ref="F49:G49"/>
    <mergeCell ref="I49:K49"/>
    <mergeCell ref="L49:N49"/>
    <mergeCell ref="O49:P49"/>
    <mergeCell ref="F50:G50"/>
    <mergeCell ref="I50:K50"/>
    <mergeCell ref="B48:E48"/>
    <mergeCell ref="F48:G48"/>
    <mergeCell ref="I48:K48"/>
    <mergeCell ref="B50:E50"/>
    <mergeCell ref="L50:N50"/>
    <mergeCell ref="O50:P50"/>
    <mergeCell ref="B51:E51"/>
    <mergeCell ref="F51:G51"/>
    <mergeCell ref="I51:K51"/>
    <mergeCell ref="L51:N51"/>
    <mergeCell ref="F55:G55"/>
    <mergeCell ref="I55:K55"/>
    <mergeCell ref="L55:N55"/>
    <mergeCell ref="O61:P61"/>
    <mergeCell ref="B62:E62"/>
    <mergeCell ref="F62:G62"/>
    <mergeCell ref="I62:K62"/>
    <mergeCell ref="L62:N62"/>
    <mergeCell ref="O62:P62"/>
    <mergeCell ref="B61:F61"/>
    <mergeCell ref="L53:N53"/>
    <mergeCell ref="F54:G54"/>
    <mergeCell ref="I54:K54"/>
    <mergeCell ref="O51:P51"/>
    <mergeCell ref="O55:P55"/>
    <mergeCell ref="B52:E52"/>
    <mergeCell ref="F52:G52"/>
    <mergeCell ref="I52:K52"/>
    <mergeCell ref="L52:N52"/>
    <mergeCell ref="B53:E53"/>
    <mergeCell ref="L64:N64"/>
    <mergeCell ref="O64:P64"/>
    <mergeCell ref="B63:E63"/>
    <mergeCell ref="F63:G63"/>
    <mergeCell ref="I63:K63"/>
    <mergeCell ref="L63:N63"/>
    <mergeCell ref="B64:E64"/>
    <mergeCell ref="F64:G64"/>
    <mergeCell ref="I64:K64"/>
    <mergeCell ref="O63:P63"/>
    <mergeCell ref="O68:P68"/>
    <mergeCell ref="B70:E70"/>
    <mergeCell ref="F70:G70"/>
    <mergeCell ref="I70:K70"/>
    <mergeCell ref="L70:N70"/>
    <mergeCell ref="O70:P70"/>
    <mergeCell ref="O67:P67"/>
    <mergeCell ref="B65:E65"/>
    <mergeCell ref="F65:G65"/>
    <mergeCell ref="I65:K65"/>
    <mergeCell ref="L65:N65"/>
    <mergeCell ref="O65:P65"/>
    <mergeCell ref="B66:E66"/>
    <mergeCell ref="F66:G66"/>
    <mergeCell ref="I66:K66"/>
    <mergeCell ref="L66:N66"/>
    <mergeCell ref="O66:P66"/>
    <mergeCell ref="B67:E67"/>
    <mergeCell ref="F67:G67"/>
    <mergeCell ref="I67:K67"/>
    <mergeCell ref="L67:N67"/>
    <mergeCell ref="O71:P71"/>
    <mergeCell ref="B71:F71"/>
    <mergeCell ref="B69:E69"/>
    <mergeCell ref="F69:G69"/>
    <mergeCell ref="I69:K69"/>
    <mergeCell ref="L69:N69"/>
    <mergeCell ref="O69:P69"/>
    <mergeCell ref="O72:P72"/>
    <mergeCell ref="B73:E73"/>
    <mergeCell ref="F73:G73"/>
    <mergeCell ref="I73:K73"/>
    <mergeCell ref="L73:N73"/>
    <mergeCell ref="O73:P73"/>
    <mergeCell ref="O74:P74"/>
    <mergeCell ref="B75:E75"/>
    <mergeCell ref="F75:G75"/>
    <mergeCell ref="I75:K75"/>
    <mergeCell ref="L75:N75"/>
    <mergeCell ref="O75:P75"/>
    <mergeCell ref="B74:E74"/>
    <mergeCell ref="F74:G74"/>
    <mergeCell ref="I74:K74"/>
    <mergeCell ref="L74:N74"/>
    <mergeCell ref="O76:P76"/>
    <mergeCell ref="B77:E77"/>
    <mergeCell ref="F77:G77"/>
    <mergeCell ref="I77:K77"/>
    <mergeCell ref="L77:N77"/>
    <mergeCell ref="O77:P77"/>
    <mergeCell ref="O80:P80"/>
    <mergeCell ref="Q80:R80"/>
    <mergeCell ref="O78:P78"/>
    <mergeCell ref="B79:E79"/>
    <mergeCell ref="F79:G79"/>
    <mergeCell ref="I79:K79"/>
    <mergeCell ref="L79:N79"/>
    <mergeCell ref="O79:P79"/>
    <mergeCell ref="B78:E78"/>
    <mergeCell ref="F78:G78"/>
    <mergeCell ref="I78:K78"/>
    <mergeCell ref="L78:N78"/>
    <mergeCell ref="Q78:R78"/>
    <mergeCell ref="Q79:R79"/>
    <mergeCell ref="B80:E80"/>
    <mergeCell ref="F80:G80"/>
    <mergeCell ref="I80:K80"/>
    <mergeCell ref="L80:N80"/>
    <mergeCell ref="B76:E76"/>
    <mergeCell ref="F76:G76"/>
    <mergeCell ref="I76:K76"/>
    <mergeCell ref="L76:N76"/>
    <mergeCell ref="B72:E72"/>
    <mergeCell ref="F72:G72"/>
    <mergeCell ref="I72:K72"/>
    <mergeCell ref="L72:N72"/>
    <mergeCell ref="B68:E68"/>
    <mergeCell ref="F68:G68"/>
    <mergeCell ref="I68:K68"/>
    <mergeCell ref="L68:N68"/>
    <mergeCell ref="Q85:R85"/>
    <mergeCell ref="B85:E85"/>
    <mergeCell ref="F85:G85"/>
    <mergeCell ref="I85:K85"/>
    <mergeCell ref="L85:N85"/>
    <mergeCell ref="O85:P85"/>
    <mergeCell ref="Q81:R81"/>
    <mergeCell ref="B82:E82"/>
    <mergeCell ref="F82:G82"/>
    <mergeCell ref="I82:K82"/>
    <mergeCell ref="L82:N82"/>
    <mergeCell ref="O82:P82"/>
    <mergeCell ref="Q82:R82"/>
    <mergeCell ref="B81:E81"/>
    <mergeCell ref="F81:G81"/>
    <mergeCell ref="I81:K81"/>
    <mergeCell ref="L81:N81"/>
    <mergeCell ref="O81:P81"/>
    <mergeCell ref="B83:E83"/>
    <mergeCell ref="F83:G83"/>
    <mergeCell ref="I83:K83"/>
    <mergeCell ref="L83:N83"/>
    <mergeCell ref="O83:P83"/>
    <mergeCell ref="Q83:R83"/>
    <mergeCell ref="B84:E84"/>
    <mergeCell ref="F84:G84"/>
    <mergeCell ref="I84:K84"/>
    <mergeCell ref="L84:N84"/>
    <mergeCell ref="O84:P84"/>
    <mergeCell ref="Q84:R84"/>
    <mergeCell ref="B88:E88"/>
    <mergeCell ref="F88:G88"/>
    <mergeCell ref="I88:K88"/>
    <mergeCell ref="L88:N88"/>
    <mergeCell ref="O88:P88"/>
    <mergeCell ref="Q88:R88"/>
    <mergeCell ref="B86:E86"/>
    <mergeCell ref="F86:G86"/>
    <mergeCell ref="I86:K86"/>
    <mergeCell ref="L86:N86"/>
    <mergeCell ref="O86:P86"/>
    <mergeCell ref="Q86:R86"/>
    <mergeCell ref="B87:E87"/>
    <mergeCell ref="F87:G87"/>
    <mergeCell ref="I87:K87"/>
    <mergeCell ref="L87:N87"/>
    <mergeCell ref="O87:P87"/>
    <mergeCell ref="Q87:R87"/>
    <mergeCell ref="Q89:R89"/>
    <mergeCell ref="B90:E90"/>
    <mergeCell ref="F90:G90"/>
    <mergeCell ref="I90:K90"/>
    <mergeCell ref="L90:N90"/>
    <mergeCell ref="O90:P90"/>
    <mergeCell ref="Q90:R90"/>
    <mergeCell ref="B89:E89"/>
    <mergeCell ref="F89:G89"/>
    <mergeCell ref="I89:K89"/>
    <mergeCell ref="L89:N89"/>
    <mergeCell ref="O89:P89"/>
    <mergeCell ref="Q91:R91"/>
    <mergeCell ref="B92:E92"/>
    <mergeCell ref="F92:G92"/>
    <mergeCell ref="I92:K92"/>
    <mergeCell ref="L92:N92"/>
    <mergeCell ref="O92:P92"/>
    <mergeCell ref="Q92:R92"/>
    <mergeCell ref="B91:E91"/>
    <mergeCell ref="F91:G91"/>
    <mergeCell ref="I91:K91"/>
    <mergeCell ref="L91:N91"/>
    <mergeCell ref="O91:P91"/>
    <mergeCell ref="Q95:R95"/>
    <mergeCell ref="B93:E93"/>
    <mergeCell ref="F93:G93"/>
    <mergeCell ref="I93:K93"/>
    <mergeCell ref="L93:N93"/>
    <mergeCell ref="O93:P93"/>
    <mergeCell ref="Q93:R93"/>
    <mergeCell ref="B94:E94"/>
    <mergeCell ref="F94:G94"/>
    <mergeCell ref="I94:K94"/>
    <mergeCell ref="L94:N94"/>
    <mergeCell ref="O94:P94"/>
    <mergeCell ref="Q94:R94"/>
    <mergeCell ref="B95:E95"/>
    <mergeCell ref="F95:G95"/>
    <mergeCell ref="I95:K95"/>
    <mergeCell ref="L95:N95"/>
    <mergeCell ref="O95:P95"/>
    <mergeCell ref="Q96:R96"/>
    <mergeCell ref="B97:E97"/>
    <mergeCell ref="F97:G97"/>
    <mergeCell ref="I97:K97"/>
    <mergeCell ref="L97:N97"/>
    <mergeCell ref="O97:P97"/>
    <mergeCell ref="Q97:R97"/>
    <mergeCell ref="B96:E96"/>
    <mergeCell ref="F96:G96"/>
    <mergeCell ref="I96:K96"/>
    <mergeCell ref="L96:N96"/>
    <mergeCell ref="O96:P96"/>
    <mergeCell ref="Q101:R101"/>
    <mergeCell ref="B98:E98"/>
    <mergeCell ref="F98:G98"/>
    <mergeCell ref="I98:K98"/>
    <mergeCell ref="L98:N98"/>
    <mergeCell ref="O98:P98"/>
    <mergeCell ref="Q98:R98"/>
    <mergeCell ref="B99:E99"/>
    <mergeCell ref="F99:G99"/>
    <mergeCell ref="I99:K99"/>
    <mergeCell ref="L99:N99"/>
    <mergeCell ref="O99:P99"/>
    <mergeCell ref="Q99:R99"/>
    <mergeCell ref="Q103:R103"/>
    <mergeCell ref="L71:N71"/>
    <mergeCell ref="B102:E102"/>
    <mergeCell ref="F102:G102"/>
    <mergeCell ref="I102:K102"/>
    <mergeCell ref="L102:N102"/>
    <mergeCell ref="O102:P102"/>
    <mergeCell ref="Q102:R102"/>
    <mergeCell ref="B100:E100"/>
    <mergeCell ref="F100:G100"/>
    <mergeCell ref="I100:K100"/>
    <mergeCell ref="L100:N100"/>
    <mergeCell ref="O100:P100"/>
    <mergeCell ref="Q100:R100"/>
    <mergeCell ref="B101:E101"/>
    <mergeCell ref="F101:G101"/>
    <mergeCell ref="B103:E103"/>
    <mergeCell ref="F103:G103"/>
    <mergeCell ref="I103:K103"/>
    <mergeCell ref="L103:N103"/>
    <mergeCell ref="O103:P103"/>
    <mergeCell ref="I101:K101"/>
    <mergeCell ref="L101:N101"/>
    <mergeCell ref="O101:P101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A13" sqref="A13"/>
    </sheetView>
  </sheetViews>
  <sheetFormatPr defaultRowHeight="15" x14ac:dyDescent="0.25"/>
  <cols>
    <col min="1" max="1" width="34.5703125" customWidth="1"/>
    <col min="2" max="3" width="30.7109375" customWidth="1"/>
    <col min="6" max="6" width="0.28515625" customWidth="1"/>
  </cols>
  <sheetData>
    <row r="1" spans="1:6" ht="38.25" x14ac:dyDescent="0.25">
      <c r="A1" s="255" t="s">
        <v>0</v>
      </c>
      <c r="B1" s="256"/>
      <c r="C1" s="256"/>
      <c r="D1" s="256"/>
      <c r="E1" s="256"/>
      <c r="F1" s="256"/>
    </row>
    <row r="2" spans="1:6" x14ac:dyDescent="0.25">
      <c r="A2" s="257" t="s">
        <v>238</v>
      </c>
      <c r="B2" s="256"/>
      <c r="C2" s="256"/>
      <c r="D2" s="256"/>
      <c r="E2" s="256"/>
      <c r="F2" s="256"/>
    </row>
    <row r="3" spans="1:6" x14ac:dyDescent="0.25">
      <c r="A3" s="748" t="s">
        <v>2</v>
      </c>
      <c r="B3" s="749"/>
      <c r="C3" s="749"/>
      <c r="D3" s="749"/>
      <c r="E3" s="253"/>
      <c r="F3" s="253"/>
    </row>
    <row r="4" spans="1:6" x14ac:dyDescent="0.25">
      <c r="A4" s="749"/>
      <c r="B4" s="749"/>
      <c r="C4" s="749"/>
      <c r="D4" s="749"/>
      <c r="E4" s="253"/>
      <c r="F4" s="253"/>
    </row>
    <row r="5" spans="1:6" x14ac:dyDescent="0.25">
      <c r="A5" s="753"/>
      <c r="B5" s="749"/>
      <c r="C5" s="749"/>
      <c r="D5" s="253"/>
      <c r="E5" s="253"/>
      <c r="F5" s="253"/>
    </row>
    <row r="6" spans="1:6" ht="15.75" customHeight="1" x14ac:dyDescent="0.25">
      <c r="A6" s="754" t="s">
        <v>233</v>
      </c>
      <c r="B6" s="754"/>
      <c r="C6" s="754"/>
      <c r="D6" s="254"/>
      <c r="E6" s="254"/>
      <c r="F6" s="254"/>
    </row>
    <row r="7" spans="1:6" ht="15.75" x14ac:dyDescent="0.25">
      <c r="A7" s="754" t="s">
        <v>234</v>
      </c>
      <c r="B7" s="754"/>
      <c r="C7" s="754"/>
      <c r="D7" s="250"/>
    </row>
    <row r="8" spans="1:6" x14ac:dyDescent="0.25">
      <c r="A8" s="750" t="s">
        <v>225</v>
      </c>
      <c r="B8" s="751"/>
      <c r="C8" s="751"/>
      <c r="D8" s="251"/>
    </row>
    <row r="9" spans="1:6" x14ac:dyDescent="0.25">
      <c r="A9" s="209"/>
      <c r="B9" s="209"/>
      <c r="C9" s="209"/>
      <c r="D9" s="209"/>
    </row>
    <row r="10" spans="1:6" x14ac:dyDescent="0.25">
      <c r="A10" s="209"/>
      <c r="B10" s="209"/>
      <c r="C10" s="209"/>
      <c r="D10" s="209"/>
    </row>
    <row r="11" spans="1:6" x14ac:dyDescent="0.25">
      <c r="A11" s="752" t="s">
        <v>235</v>
      </c>
      <c r="B11" s="752" t="s">
        <v>236</v>
      </c>
      <c r="C11" s="752" t="s">
        <v>237</v>
      </c>
      <c r="D11" s="209"/>
    </row>
    <row r="12" spans="1:6" x14ac:dyDescent="0.25">
      <c r="A12" s="752"/>
      <c r="B12" s="752"/>
      <c r="C12" s="752"/>
      <c r="D12" s="209"/>
    </row>
    <row r="13" spans="1:6" x14ac:dyDescent="0.25">
      <c r="A13" s="252">
        <v>0</v>
      </c>
      <c r="B13" s="252">
        <v>0</v>
      </c>
      <c r="C13" s="252">
        <v>0</v>
      </c>
      <c r="D13" s="209"/>
    </row>
    <row r="14" spans="1:6" x14ac:dyDescent="0.25">
      <c r="A14" s="209"/>
      <c r="B14" s="209"/>
      <c r="C14" s="209"/>
      <c r="D14" s="209"/>
    </row>
    <row r="15" spans="1:6" x14ac:dyDescent="0.25">
      <c r="A15" s="209"/>
      <c r="B15" s="209"/>
      <c r="C15" s="209"/>
      <c r="D15" s="209"/>
    </row>
    <row r="16" spans="1:6" x14ac:dyDescent="0.25">
      <c r="A16" s="209"/>
      <c r="B16" s="209"/>
      <c r="C16" s="209"/>
      <c r="D16" s="209"/>
    </row>
    <row r="17" spans="1:4" x14ac:dyDescent="0.25">
      <c r="A17" s="209"/>
      <c r="B17" s="209"/>
      <c r="C17" s="209"/>
      <c r="D17" s="209"/>
    </row>
    <row r="18" spans="1:4" x14ac:dyDescent="0.25">
      <c r="A18" s="209"/>
      <c r="B18" s="209"/>
      <c r="C18" s="209"/>
      <c r="D18" s="209"/>
    </row>
  </sheetData>
  <mergeCells count="8">
    <mergeCell ref="A3:D4"/>
    <mergeCell ref="A8:C8"/>
    <mergeCell ref="A11:A12"/>
    <mergeCell ref="B11:B12"/>
    <mergeCell ref="C11:C12"/>
    <mergeCell ref="A5:C5"/>
    <mergeCell ref="A6:C6"/>
    <mergeCell ref="A7:C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16"/>
  <sheetViews>
    <sheetView workbookViewId="0">
      <selection activeCell="B9" sqref="B9:T16"/>
    </sheetView>
  </sheetViews>
  <sheetFormatPr defaultRowHeight="15" x14ac:dyDescent="0.25"/>
  <cols>
    <col min="1" max="1" width="1.28515625" customWidth="1"/>
    <col min="2" max="2" width="11.5703125" customWidth="1"/>
    <col min="3" max="3" width="14.28515625" customWidth="1"/>
    <col min="4" max="4" width="6.28515625" customWidth="1"/>
    <col min="5" max="5" width="4" customWidth="1"/>
    <col min="6" max="6" width="4.85546875" customWidth="1"/>
    <col min="7" max="7" width="5.28515625" customWidth="1"/>
    <col min="8" max="8" width="5.5703125" customWidth="1"/>
    <col min="9" max="9" width="27.7109375" customWidth="1"/>
    <col min="10" max="10" width="17.5703125" customWidth="1"/>
    <col min="11" max="11" width="12.140625" customWidth="1"/>
    <col min="12" max="12" width="0.140625" customWidth="1"/>
    <col min="13" max="13" width="1" customWidth="1"/>
    <col min="14" max="14" width="13.85546875" customWidth="1"/>
    <col min="15" max="15" width="0.85546875" customWidth="1"/>
    <col min="16" max="16" width="3.28515625" customWidth="1"/>
    <col min="17" max="17" width="11.5703125" customWidth="1"/>
    <col min="18" max="18" width="1" customWidth="1"/>
    <col min="19" max="19" width="0" hidden="1" customWidth="1"/>
    <col min="20" max="20" width="12" customWidth="1"/>
  </cols>
  <sheetData>
    <row r="1" spans="2:20" x14ac:dyDescent="0.25">
      <c r="B1" s="306" t="s">
        <v>0</v>
      </c>
      <c r="C1" s="290"/>
      <c r="D1" s="290"/>
      <c r="E1" s="290"/>
      <c r="F1" s="290"/>
      <c r="G1" s="290"/>
    </row>
    <row r="2" spans="2:20" x14ac:dyDescent="0.25">
      <c r="B2" s="290"/>
      <c r="C2" s="290"/>
      <c r="D2" s="290"/>
      <c r="E2" s="290"/>
      <c r="F2" s="290"/>
      <c r="G2" s="290"/>
      <c r="K2" s="307"/>
      <c r="L2" s="290"/>
      <c r="M2" s="290"/>
      <c r="O2" s="308"/>
      <c r="P2" s="290"/>
    </row>
    <row r="3" spans="2:20" x14ac:dyDescent="0.25">
      <c r="B3" s="306" t="s">
        <v>1</v>
      </c>
      <c r="C3" s="290"/>
      <c r="D3" s="290"/>
      <c r="E3" s="290"/>
      <c r="K3" s="290"/>
      <c r="L3" s="290"/>
      <c r="M3" s="290"/>
      <c r="O3" s="290"/>
      <c r="P3" s="290"/>
    </row>
    <row r="4" spans="2:20" x14ac:dyDescent="0.25">
      <c r="B4" s="290"/>
      <c r="C4" s="290"/>
      <c r="D4" s="290"/>
      <c r="E4" s="290"/>
    </row>
    <row r="5" spans="2:20" x14ac:dyDescent="0.25">
      <c r="B5" s="306" t="s">
        <v>2</v>
      </c>
      <c r="C5" s="290"/>
      <c r="D5" s="290"/>
    </row>
    <row r="7" spans="2:20" x14ac:dyDescent="0.25">
      <c r="D7" s="305" t="s">
        <v>23</v>
      </c>
      <c r="E7" s="290"/>
      <c r="F7" s="290"/>
      <c r="G7" s="290"/>
      <c r="H7" s="290"/>
      <c r="I7" s="290"/>
      <c r="J7" s="290"/>
      <c r="K7" s="290"/>
    </row>
    <row r="8" spans="2:20" ht="15.75" thickBot="1" x14ac:dyDescent="0.3">
      <c r="C8" s="300" t="s">
        <v>24</v>
      </c>
      <c r="D8" s="301"/>
      <c r="E8" s="301"/>
      <c r="F8" s="301"/>
      <c r="G8" s="301"/>
      <c r="H8" s="301"/>
      <c r="I8" s="301"/>
      <c r="J8" s="301"/>
      <c r="K8" s="301"/>
      <c r="L8" s="301"/>
      <c r="M8" s="301"/>
    </row>
    <row r="9" spans="2:20" ht="24" customHeight="1" thickBot="1" x14ac:dyDescent="0.3">
      <c r="B9" s="302" t="s">
        <v>5</v>
      </c>
      <c r="C9" s="303"/>
      <c r="D9" s="303"/>
      <c r="E9" s="303"/>
      <c r="F9" s="303"/>
      <c r="G9" s="303"/>
      <c r="H9" s="304"/>
      <c r="I9" s="81"/>
      <c r="J9" s="82" t="s">
        <v>221</v>
      </c>
      <c r="K9" s="161" t="s">
        <v>222</v>
      </c>
      <c r="L9" s="303"/>
      <c r="M9" s="303"/>
      <c r="N9" s="315" t="s">
        <v>6</v>
      </c>
      <c r="O9" s="303"/>
      <c r="P9" s="303"/>
      <c r="Q9" s="309" t="s">
        <v>7</v>
      </c>
      <c r="R9" s="310"/>
      <c r="S9" s="309" t="s">
        <v>8</v>
      </c>
      <c r="T9" s="310"/>
    </row>
    <row r="10" spans="2:20" ht="16.5" customHeight="1" x14ac:dyDescent="0.25">
      <c r="B10" s="239"/>
      <c r="C10" s="297" t="s">
        <v>9</v>
      </c>
      <c r="D10" s="298"/>
      <c r="E10" s="298"/>
      <c r="F10" s="298"/>
      <c r="G10" s="299"/>
      <c r="H10" s="298"/>
      <c r="I10" s="210"/>
      <c r="J10" s="80" t="s">
        <v>10</v>
      </c>
      <c r="K10" s="211" t="s">
        <v>11</v>
      </c>
      <c r="L10" s="298"/>
      <c r="M10" s="298"/>
      <c r="N10" s="299" t="s">
        <v>12</v>
      </c>
      <c r="O10" s="298"/>
      <c r="P10" s="298"/>
      <c r="Q10" s="311" t="s">
        <v>13</v>
      </c>
      <c r="R10" s="312"/>
      <c r="S10" s="313" t="s">
        <v>14</v>
      </c>
      <c r="T10" s="314"/>
    </row>
    <row r="11" spans="2:20" x14ac:dyDescent="0.25">
      <c r="B11" s="240" t="s">
        <v>25</v>
      </c>
      <c r="C11" s="84"/>
      <c r="D11" s="84"/>
      <c r="E11" s="84"/>
      <c r="F11" s="84"/>
      <c r="G11" s="84"/>
      <c r="H11" s="84"/>
      <c r="I11" s="84"/>
      <c r="J11" s="241">
        <v>0</v>
      </c>
      <c r="K11" s="241">
        <v>0</v>
      </c>
      <c r="L11" s="84"/>
      <c r="M11" s="84"/>
      <c r="N11" s="84">
        <v>0</v>
      </c>
      <c r="O11" s="84">
        <v>0</v>
      </c>
      <c r="P11" s="84"/>
      <c r="Q11" s="83">
        <f t="shared" ref="Q11:Q16" si="0">IFERROR(N11/J11,0)</f>
        <v>0</v>
      </c>
      <c r="R11" s="85"/>
      <c r="S11" s="84"/>
      <c r="T11" s="85">
        <f t="shared" ref="T11:T16" si="1">IFERROR(N11/K11,0)</f>
        <v>0</v>
      </c>
    </row>
    <row r="12" spans="2:20" x14ac:dyDescent="0.25">
      <c r="B12" s="240" t="s">
        <v>26</v>
      </c>
      <c r="C12" s="84"/>
      <c r="D12" s="84"/>
      <c r="E12" s="84"/>
      <c r="F12" s="84"/>
      <c r="G12" s="84"/>
      <c r="H12" s="84"/>
      <c r="I12" s="84"/>
      <c r="J12" s="241">
        <v>0</v>
      </c>
      <c r="K12" s="241">
        <v>0</v>
      </c>
      <c r="L12" s="84"/>
      <c r="M12" s="84"/>
      <c r="N12" s="84">
        <v>0</v>
      </c>
      <c r="O12" s="84">
        <v>0</v>
      </c>
      <c r="P12" s="84"/>
      <c r="Q12" s="83">
        <f t="shared" si="0"/>
        <v>0</v>
      </c>
      <c r="R12" s="85"/>
      <c r="S12" s="84"/>
      <c r="T12" s="85">
        <f t="shared" si="1"/>
        <v>0</v>
      </c>
    </row>
    <row r="13" spans="2:20" x14ac:dyDescent="0.25">
      <c r="B13" s="242" t="s">
        <v>27</v>
      </c>
      <c r="C13" s="243"/>
      <c r="D13" s="87"/>
      <c r="E13" s="87"/>
      <c r="F13" s="87"/>
      <c r="G13" s="87"/>
      <c r="H13" s="87"/>
      <c r="I13" s="87"/>
      <c r="J13" s="244">
        <v>0</v>
      </c>
      <c r="K13" s="244">
        <v>0</v>
      </c>
      <c r="L13" s="87"/>
      <c r="M13" s="87"/>
      <c r="N13" s="87">
        <v>0</v>
      </c>
      <c r="O13" s="87">
        <v>0</v>
      </c>
      <c r="P13" s="87"/>
      <c r="Q13" s="86">
        <f t="shared" si="0"/>
        <v>0</v>
      </c>
      <c r="R13" s="88"/>
      <c r="S13" s="87"/>
      <c r="T13" s="88">
        <f t="shared" si="1"/>
        <v>0</v>
      </c>
    </row>
    <row r="14" spans="2:20" x14ac:dyDescent="0.25">
      <c r="B14" s="242" t="s">
        <v>28</v>
      </c>
      <c r="C14" s="243"/>
      <c r="D14" s="245"/>
      <c r="E14" s="245"/>
      <c r="F14" s="245"/>
      <c r="G14" s="245"/>
      <c r="H14" s="245"/>
      <c r="I14" s="87"/>
      <c r="J14" s="244">
        <v>0</v>
      </c>
      <c r="K14" s="244">
        <v>0</v>
      </c>
      <c r="L14" s="87"/>
      <c r="M14" s="87"/>
      <c r="N14" s="87">
        <v>0</v>
      </c>
      <c r="O14" s="87">
        <v>0</v>
      </c>
      <c r="P14" s="87"/>
      <c r="Q14" s="86">
        <f t="shared" si="0"/>
        <v>0</v>
      </c>
      <c r="R14" s="88"/>
      <c r="S14" s="87"/>
      <c r="T14" s="88">
        <f t="shared" si="1"/>
        <v>0</v>
      </c>
    </row>
    <row r="15" spans="2:20" x14ac:dyDescent="0.25">
      <c r="B15" s="246" t="s">
        <v>29</v>
      </c>
      <c r="C15" s="247"/>
      <c r="D15" s="247"/>
      <c r="E15" s="247"/>
      <c r="F15" s="247"/>
      <c r="G15" s="247"/>
      <c r="H15" s="247"/>
      <c r="I15" s="247"/>
      <c r="J15" s="244">
        <v>0</v>
      </c>
      <c r="K15" s="244">
        <v>0</v>
      </c>
      <c r="L15" s="87"/>
      <c r="M15" s="87"/>
      <c r="N15" s="87">
        <v>0</v>
      </c>
      <c r="O15" s="87"/>
      <c r="P15" s="87"/>
      <c r="Q15" s="86">
        <f t="shared" si="0"/>
        <v>0</v>
      </c>
      <c r="R15" s="88"/>
      <c r="S15" s="87"/>
      <c r="T15" s="88">
        <f t="shared" si="1"/>
        <v>0</v>
      </c>
    </row>
    <row r="16" spans="2:20" ht="15.75" thickBot="1" x14ac:dyDescent="0.3">
      <c r="B16" s="248" t="s">
        <v>30</v>
      </c>
      <c r="C16" s="90"/>
      <c r="D16" s="90"/>
      <c r="E16" s="90"/>
      <c r="F16" s="90"/>
      <c r="G16" s="90"/>
      <c r="H16" s="90"/>
      <c r="I16" s="90"/>
      <c r="J16" s="249">
        <v>0</v>
      </c>
      <c r="K16" s="249">
        <v>0</v>
      </c>
      <c r="L16" s="90"/>
      <c r="M16" s="90"/>
      <c r="N16" s="90">
        <v>0</v>
      </c>
      <c r="O16" s="90">
        <v>0</v>
      </c>
      <c r="P16" s="90"/>
      <c r="Q16" s="89">
        <f t="shared" si="0"/>
        <v>0</v>
      </c>
      <c r="R16" s="91"/>
      <c r="S16" s="90"/>
      <c r="T16" s="91">
        <f t="shared" si="1"/>
        <v>0</v>
      </c>
    </row>
  </sheetData>
  <mergeCells count="18">
    <mergeCell ref="S9:T9"/>
    <mergeCell ref="L10:M10"/>
    <mergeCell ref="N10:P10"/>
    <mergeCell ref="Q10:R10"/>
    <mergeCell ref="S10:T10"/>
    <mergeCell ref="N9:P9"/>
    <mergeCell ref="Q9:R9"/>
    <mergeCell ref="D7:K7"/>
    <mergeCell ref="B1:G2"/>
    <mergeCell ref="K2:M3"/>
    <mergeCell ref="O2:P3"/>
    <mergeCell ref="B3:E4"/>
    <mergeCell ref="B5:D5"/>
    <mergeCell ref="C10:F10"/>
    <mergeCell ref="G10:H10"/>
    <mergeCell ref="C8:M8"/>
    <mergeCell ref="B9:H9"/>
    <mergeCell ref="L9:M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topLeftCell="A4" workbookViewId="0">
      <selection activeCell="B22" sqref="B22:E22"/>
    </sheetView>
  </sheetViews>
  <sheetFormatPr defaultRowHeight="15" x14ac:dyDescent="0.25"/>
  <cols>
    <col min="1" max="1" width="11.5703125" customWidth="1"/>
    <col min="2" max="2" width="14.28515625" customWidth="1"/>
    <col min="3" max="3" width="6.28515625" customWidth="1"/>
    <col min="4" max="4" width="4" customWidth="1"/>
    <col min="5" max="5" width="4.85546875" customWidth="1"/>
    <col min="6" max="6" width="5.28515625" customWidth="1"/>
    <col min="7" max="7" width="5.5703125" customWidth="1"/>
    <col min="8" max="8" width="14.42578125" customWidth="1"/>
    <col min="9" max="9" width="17.140625" customWidth="1"/>
    <col min="10" max="10" width="12.140625" customWidth="1"/>
    <col min="11" max="11" width="0.140625" customWidth="1"/>
    <col min="12" max="12" width="1" customWidth="1"/>
    <col min="13" max="13" width="13.85546875" customWidth="1"/>
    <col min="14" max="14" width="0.85546875" customWidth="1"/>
    <col min="15" max="15" width="3.28515625" customWidth="1"/>
    <col min="16" max="16" width="9.7109375" customWidth="1"/>
    <col min="17" max="17" width="1" customWidth="1"/>
    <col min="18" max="18" width="0" hidden="1" customWidth="1"/>
    <col min="19" max="19" width="10.140625" customWidth="1"/>
  </cols>
  <sheetData>
    <row r="1" spans="1:19" x14ac:dyDescent="0.25">
      <c r="A1" s="344" t="s">
        <v>0</v>
      </c>
      <c r="B1" s="338"/>
      <c r="C1" s="338"/>
      <c r="D1" s="338"/>
      <c r="E1" s="338"/>
      <c r="F1" s="338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19" x14ac:dyDescent="0.25">
      <c r="A2" s="338"/>
      <c r="B2" s="338"/>
      <c r="C2" s="338"/>
      <c r="D2" s="338"/>
      <c r="E2" s="338"/>
      <c r="F2" s="338"/>
      <c r="G2" s="7"/>
      <c r="H2" s="7"/>
      <c r="I2" s="7"/>
      <c r="J2" s="345"/>
      <c r="K2" s="338"/>
      <c r="L2" s="338"/>
      <c r="M2" s="7"/>
      <c r="N2" s="346"/>
      <c r="O2" s="338"/>
      <c r="P2" s="7"/>
      <c r="Q2" s="7"/>
      <c r="R2" s="7"/>
    </row>
    <row r="3" spans="1:19" x14ac:dyDescent="0.25">
      <c r="A3" s="344" t="s">
        <v>1</v>
      </c>
      <c r="B3" s="338"/>
      <c r="C3" s="338"/>
      <c r="D3" s="338"/>
      <c r="E3" s="7"/>
      <c r="F3" s="7"/>
      <c r="G3" s="7"/>
      <c r="H3" s="7"/>
      <c r="I3" s="7"/>
      <c r="J3" s="338"/>
      <c r="K3" s="338"/>
      <c r="L3" s="338"/>
      <c r="M3" s="7"/>
      <c r="N3" s="338"/>
      <c r="O3" s="338"/>
      <c r="P3" s="7"/>
      <c r="Q3" s="7"/>
      <c r="R3" s="7"/>
    </row>
    <row r="4" spans="1:19" x14ac:dyDescent="0.25">
      <c r="A4" s="338"/>
      <c r="B4" s="338"/>
      <c r="C4" s="338"/>
      <c r="D4" s="338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spans="1:19" x14ac:dyDescent="0.25">
      <c r="A5" s="344" t="s">
        <v>2</v>
      </c>
      <c r="B5" s="338"/>
      <c r="C5" s="338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</row>
    <row r="6" spans="1:19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9" x14ac:dyDescent="0.25">
      <c r="A7" s="7"/>
      <c r="B7" s="7"/>
      <c r="C7" s="337" t="s">
        <v>31</v>
      </c>
      <c r="D7" s="338"/>
      <c r="E7" s="338"/>
      <c r="F7" s="338"/>
      <c r="G7" s="338"/>
      <c r="H7" s="338"/>
      <c r="I7" s="338"/>
      <c r="J7" s="338"/>
      <c r="K7" s="7"/>
      <c r="L7" s="7"/>
      <c r="M7" s="7"/>
      <c r="N7" s="7"/>
      <c r="O7" s="7"/>
      <c r="P7" s="7"/>
      <c r="Q7" s="7"/>
      <c r="R7" s="7"/>
    </row>
    <row r="8" spans="1:19" x14ac:dyDescent="0.25">
      <c r="A8" s="7"/>
      <c r="B8" s="7"/>
      <c r="C8" s="61"/>
      <c r="D8" s="339" t="s">
        <v>32</v>
      </c>
      <c r="E8" s="339"/>
      <c r="F8" s="339"/>
      <c r="G8" s="339"/>
      <c r="H8" s="339"/>
      <c r="I8" s="339"/>
      <c r="J8" s="61"/>
      <c r="K8" s="7"/>
      <c r="L8" s="7"/>
      <c r="M8" s="7"/>
      <c r="N8" s="7"/>
      <c r="O8" s="7"/>
      <c r="P8" s="7"/>
      <c r="Q8" s="7"/>
      <c r="R8" s="7"/>
    </row>
    <row r="9" spans="1:19" ht="16.5" thickTop="1" thickBot="1" x14ac:dyDescent="0.3">
      <c r="A9" s="7"/>
      <c r="B9" s="7"/>
      <c r="C9" s="7"/>
      <c r="D9" s="8"/>
      <c r="E9" s="340" t="s">
        <v>223</v>
      </c>
      <c r="F9" s="341"/>
      <c r="G9" s="341"/>
      <c r="H9" s="341"/>
      <c r="I9" s="341"/>
      <c r="J9" s="7"/>
      <c r="K9" s="7"/>
      <c r="L9" s="7"/>
      <c r="M9" s="7"/>
      <c r="N9" s="7"/>
      <c r="O9" s="7"/>
      <c r="P9" s="7"/>
      <c r="Q9" s="7"/>
      <c r="R9" s="7"/>
    </row>
    <row r="10" spans="1:19" ht="23.25" customHeight="1" thickBot="1" x14ac:dyDescent="0.3">
      <c r="A10" s="342" t="s">
        <v>5</v>
      </c>
      <c r="B10" s="343"/>
      <c r="C10" s="343"/>
      <c r="D10" s="343"/>
      <c r="E10" s="343"/>
      <c r="F10" s="343"/>
      <c r="G10" s="343"/>
      <c r="H10" s="217"/>
      <c r="I10" s="103" t="s">
        <v>221</v>
      </c>
      <c r="J10" s="162" t="s">
        <v>222</v>
      </c>
      <c r="K10" s="343"/>
      <c r="L10" s="343"/>
      <c r="M10" s="353" t="s">
        <v>6</v>
      </c>
      <c r="N10" s="343"/>
      <c r="O10" s="343"/>
      <c r="P10" s="354" t="s">
        <v>7</v>
      </c>
      <c r="Q10" s="355"/>
      <c r="R10" s="347" t="s">
        <v>8</v>
      </c>
      <c r="S10" s="348"/>
    </row>
    <row r="11" spans="1:19" ht="27" customHeight="1" thickTop="1" thickBot="1" x14ac:dyDescent="0.3">
      <c r="A11" s="104"/>
      <c r="B11" s="279" t="s">
        <v>9</v>
      </c>
      <c r="C11" s="280"/>
      <c r="D11" s="280"/>
      <c r="E11" s="280"/>
      <c r="F11" s="281"/>
      <c r="G11" s="280"/>
      <c r="H11" s="207"/>
      <c r="I11" s="79" t="s">
        <v>10</v>
      </c>
      <c r="J11" s="208" t="s">
        <v>11</v>
      </c>
      <c r="K11" s="280"/>
      <c r="L11" s="280"/>
      <c r="M11" s="281" t="s">
        <v>12</v>
      </c>
      <c r="N11" s="280"/>
      <c r="O11" s="280"/>
      <c r="P11" s="349" t="s">
        <v>13</v>
      </c>
      <c r="Q11" s="350"/>
      <c r="R11" s="351" t="s">
        <v>14</v>
      </c>
      <c r="S11" s="352"/>
    </row>
    <row r="12" spans="1:19" ht="15.75" thickBot="1" x14ac:dyDescent="0.3">
      <c r="A12" s="19"/>
      <c r="B12" s="334" t="s">
        <v>15</v>
      </c>
      <c r="C12" s="335"/>
      <c r="D12" s="335"/>
      <c r="E12" s="335"/>
      <c r="F12" s="334"/>
      <c r="G12" s="335"/>
      <c r="H12" s="216"/>
      <c r="I12" s="216">
        <v>1711985.99</v>
      </c>
      <c r="J12" s="101">
        <v>3883500</v>
      </c>
      <c r="K12" s="102"/>
      <c r="L12" s="336">
        <v>1981707.49</v>
      </c>
      <c r="M12" s="335">
        <v>1981707.4899999998</v>
      </c>
      <c r="N12" s="335"/>
      <c r="O12" s="216"/>
      <c r="P12" s="358">
        <f t="shared" ref="P12:P24" si="0">IFERROR(M12/I12,0)</f>
        <v>1.1575488944275762</v>
      </c>
      <c r="Q12" s="359"/>
      <c r="R12" s="358">
        <f>IFERROR(M12/J12,0)</f>
        <v>0.51028904081369897</v>
      </c>
      <c r="S12" s="366"/>
    </row>
    <row r="13" spans="1:19" x14ac:dyDescent="0.25">
      <c r="A13" s="14" t="s">
        <v>16</v>
      </c>
      <c r="B13" s="331" t="s">
        <v>17</v>
      </c>
      <c r="C13" s="269"/>
      <c r="D13" s="269"/>
      <c r="E13" s="269"/>
      <c r="F13" s="331"/>
      <c r="G13" s="269"/>
      <c r="H13" s="213"/>
      <c r="I13" s="213">
        <v>1711985.99</v>
      </c>
      <c r="J13" s="96">
        <v>3883500</v>
      </c>
      <c r="K13" s="93"/>
      <c r="L13" s="333">
        <v>1981707.49</v>
      </c>
      <c r="M13" s="269">
        <v>1981707.4899999998</v>
      </c>
      <c r="N13" s="269"/>
      <c r="O13" s="213"/>
      <c r="P13" s="360">
        <f t="shared" si="0"/>
        <v>1.1575488944275762</v>
      </c>
      <c r="Q13" s="361"/>
      <c r="R13" s="362">
        <f t="shared" ref="R13:R30" si="1">IFERROR(M13/J13,0)</f>
        <v>0.51028904081369897</v>
      </c>
      <c r="S13" s="363"/>
    </row>
    <row r="14" spans="1:19" ht="24.75" customHeight="1" x14ac:dyDescent="0.25">
      <c r="A14" s="14" t="s">
        <v>33</v>
      </c>
      <c r="B14" s="331" t="s">
        <v>34</v>
      </c>
      <c r="C14" s="269"/>
      <c r="D14" s="269"/>
      <c r="E14" s="269"/>
      <c r="F14" s="331"/>
      <c r="G14" s="269"/>
      <c r="H14" s="213"/>
      <c r="I14" s="213">
        <v>304864.87</v>
      </c>
      <c r="J14" s="96">
        <v>640000</v>
      </c>
      <c r="K14" s="93"/>
      <c r="L14" s="333">
        <v>359574.36</v>
      </c>
      <c r="M14" s="269">
        <v>359574.36</v>
      </c>
      <c r="N14" s="269"/>
      <c r="O14" s="213"/>
      <c r="P14" s="324">
        <f t="shared" si="0"/>
        <v>1.1794548843886146</v>
      </c>
      <c r="Q14" s="325"/>
      <c r="R14" s="356">
        <f t="shared" si="1"/>
        <v>0.56183493750000002</v>
      </c>
      <c r="S14" s="357"/>
    </row>
    <row r="15" spans="1:19" ht="24.75" customHeight="1" x14ac:dyDescent="0.25">
      <c r="A15" s="14" t="s">
        <v>35</v>
      </c>
      <c r="B15" s="331" t="s">
        <v>36</v>
      </c>
      <c r="C15" s="269"/>
      <c r="D15" s="269"/>
      <c r="E15" s="269"/>
      <c r="F15" s="331"/>
      <c r="G15" s="269"/>
      <c r="H15" s="213"/>
      <c r="I15" s="213">
        <v>304864.87</v>
      </c>
      <c r="J15" s="92">
        <v>640000</v>
      </c>
      <c r="K15" s="93"/>
      <c r="L15" s="333">
        <v>359574.36</v>
      </c>
      <c r="M15" s="269">
        <v>359574.36</v>
      </c>
      <c r="N15" s="269"/>
      <c r="O15" s="213"/>
      <c r="P15" s="324">
        <f t="shared" si="0"/>
        <v>1.1794548843886146</v>
      </c>
      <c r="Q15" s="325"/>
      <c r="R15" s="356">
        <f t="shared" si="1"/>
        <v>0.56183493750000002</v>
      </c>
      <c r="S15" s="357"/>
    </row>
    <row r="16" spans="1:19" s="133" customFormat="1" ht="23.25" customHeight="1" x14ac:dyDescent="0.25">
      <c r="A16" s="14" t="s">
        <v>37</v>
      </c>
      <c r="B16" s="331" t="s">
        <v>38</v>
      </c>
      <c r="C16" s="269"/>
      <c r="D16" s="269"/>
      <c r="E16" s="269"/>
      <c r="F16" s="331"/>
      <c r="G16" s="269"/>
      <c r="H16" s="213"/>
      <c r="I16" s="213">
        <v>304449.87</v>
      </c>
      <c r="J16" s="92">
        <v>630000</v>
      </c>
      <c r="K16" s="93"/>
      <c r="L16" s="333">
        <v>359052.38</v>
      </c>
      <c r="M16" s="269">
        <v>359574.36</v>
      </c>
      <c r="N16" s="269"/>
      <c r="O16" s="213"/>
      <c r="P16" s="324">
        <f t="shared" si="0"/>
        <v>1.1810626163184106</v>
      </c>
      <c r="Q16" s="325"/>
      <c r="R16" s="356">
        <f t="shared" si="1"/>
        <v>0.57075295238095236</v>
      </c>
      <c r="S16" s="357"/>
    </row>
    <row r="17" spans="1:19" ht="23.25" customHeight="1" x14ac:dyDescent="0.25">
      <c r="A17" s="32">
        <v>6362</v>
      </c>
      <c r="B17" s="268" t="s">
        <v>39</v>
      </c>
      <c r="C17" s="269"/>
      <c r="D17" s="269"/>
      <c r="E17" s="269"/>
      <c r="F17" s="331"/>
      <c r="G17" s="269"/>
      <c r="H17" s="213"/>
      <c r="I17" s="213">
        <v>415</v>
      </c>
      <c r="J17" s="92">
        <v>10000</v>
      </c>
      <c r="K17" s="93"/>
      <c r="L17" s="333">
        <v>521.98</v>
      </c>
      <c r="M17" s="269">
        <v>0</v>
      </c>
      <c r="N17" s="269"/>
      <c r="O17" s="213"/>
      <c r="P17" s="324">
        <f t="shared" si="0"/>
        <v>0</v>
      </c>
      <c r="Q17" s="325"/>
      <c r="R17" s="356">
        <f t="shared" si="1"/>
        <v>0</v>
      </c>
      <c r="S17" s="357"/>
    </row>
    <row r="18" spans="1:19" ht="30.75" customHeight="1" x14ac:dyDescent="0.25">
      <c r="A18" s="14" t="s">
        <v>40</v>
      </c>
      <c r="B18" s="331" t="s">
        <v>41</v>
      </c>
      <c r="C18" s="269"/>
      <c r="D18" s="269"/>
      <c r="E18" s="269"/>
      <c r="F18" s="331"/>
      <c r="G18" s="269"/>
      <c r="H18" s="213"/>
      <c r="I18" s="213">
        <v>1.1200000000000001</v>
      </c>
      <c r="J18" s="92">
        <v>0</v>
      </c>
      <c r="K18" s="93"/>
      <c r="L18" s="333">
        <v>3.13</v>
      </c>
      <c r="M18" s="269">
        <v>3.13</v>
      </c>
      <c r="N18" s="269"/>
      <c r="O18" s="213"/>
      <c r="P18" s="324">
        <f t="shared" si="0"/>
        <v>2.7946428571428568</v>
      </c>
      <c r="Q18" s="325"/>
      <c r="R18" s="356">
        <f t="shared" si="1"/>
        <v>0</v>
      </c>
      <c r="S18" s="357"/>
    </row>
    <row r="19" spans="1:19" ht="28.5" customHeight="1" x14ac:dyDescent="0.25">
      <c r="A19" s="14" t="s">
        <v>42</v>
      </c>
      <c r="B19" s="331" t="s">
        <v>43</v>
      </c>
      <c r="C19" s="269"/>
      <c r="D19" s="269"/>
      <c r="E19" s="269"/>
      <c r="F19" s="331"/>
      <c r="G19" s="269"/>
      <c r="H19" s="213"/>
      <c r="I19" s="213">
        <v>1.1200000000000001</v>
      </c>
      <c r="J19" s="92">
        <v>0</v>
      </c>
      <c r="K19" s="93"/>
      <c r="L19" s="333">
        <v>3.13</v>
      </c>
      <c r="M19" s="269">
        <v>3.13</v>
      </c>
      <c r="N19" s="269"/>
      <c r="O19" s="213"/>
      <c r="P19" s="324">
        <f t="shared" si="0"/>
        <v>2.7946428571428568</v>
      </c>
      <c r="Q19" s="325"/>
      <c r="R19" s="356">
        <f t="shared" si="1"/>
        <v>0</v>
      </c>
      <c r="S19" s="357"/>
    </row>
    <row r="20" spans="1:19" ht="32.25" customHeight="1" x14ac:dyDescent="0.25">
      <c r="A20" s="14" t="s">
        <v>44</v>
      </c>
      <c r="B20" s="331" t="s">
        <v>45</v>
      </c>
      <c r="C20" s="269"/>
      <c r="D20" s="269"/>
      <c r="E20" s="269"/>
      <c r="F20" s="331"/>
      <c r="G20" s="269"/>
      <c r="H20" s="213"/>
      <c r="I20" s="213">
        <v>1.1200000000000001</v>
      </c>
      <c r="J20" s="92">
        <v>0</v>
      </c>
      <c r="K20" s="93"/>
      <c r="L20" s="333">
        <v>3.13</v>
      </c>
      <c r="M20" s="269">
        <v>3.13</v>
      </c>
      <c r="N20" s="269"/>
      <c r="O20" s="213"/>
      <c r="P20" s="324">
        <f t="shared" si="0"/>
        <v>2.7946428571428568</v>
      </c>
      <c r="Q20" s="325"/>
      <c r="R20" s="356">
        <f t="shared" si="1"/>
        <v>0</v>
      </c>
      <c r="S20" s="357"/>
    </row>
    <row r="21" spans="1:19" s="209" customFormat="1" ht="30.75" customHeight="1" x14ac:dyDescent="0.25">
      <c r="A21" s="32">
        <v>66</v>
      </c>
      <c r="B21" s="332" t="s">
        <v>226</v>
      </c>
      <c r="C21" s="269"/>
      <c r="D21" s="269"/>
      <c r="E21" s="269"/>
      <c r="F21" s="331"/>
      <c r="G21" s="269"/>
      <c r="H21" s="213"/>
      <c r="I21" s="213">
        <v>0</v>
      </c>
      <c r="J21" s="92">
        <v>0</v>
      </c>
      <c r="K21" s="93"/>
      <c r="L21" s="333">
        <v>1350</v>
      </c>
      <c r="M21" s="269">
        <v>3.13</v>
      </c>
      <c r="N21" s="269"/>
      <c r="O21" s="213"/>
      <c r="P21" s="324">
        <f t="shared" ref="P21:P23" si="2">IFERROR(M21/I21,0)</f>
        <v>0</v>
      </c>
      <c r="Q21" s="325"/>
      <c r="R21" s="356">
        <f t="shared" si="1"/>
        <v>0</v>
      </c>
      <c r="S21" s="357"/>
    </row>
    <row r="22" spans="1:19" s="209" customFormat="1" ht="52.5" customHeight="1" x14ac:dyDescent="0.25">
      <c r="A22" s="32">
        <v>663</v>
      </c>
      <c r="B22" s="332" t="s">
        <v>227</v>
      </c>
      <c r="C22" s="269"/>
      <c r="D22" s="269"/>
      <c r="E22" s="269"/>
      <c r="F22" s="331"/>
      <c r="G22" s="269"/>
      <c r="H22" s="213"/>
      <c r="I22" s="213">
        <v>0</v>
      </c>
      <c r="J22" s="92">
        <v>0</v>
      </c>
      <c r="K22" s="93"/>
      <c r="L22" s="333">
        <v>1350</v>
      </c>
      <c r="M22" s="269">
        <v>3.13</v>
      </c>
      <c r="N22" s="269"/>
      <c r="O22" s="213"/>
      <c r="P22" s="324">
        <f t="shared" si="2"/>
        <v>0</v>
      </c>
      <c r="Q22" s="325"/>
      <c r="R22" s="356">
        <f t="shared" si="1"/>
        <v>0</v>
      </c>
      <c r="S22" s="357"/>
    </row>
    <row r="23" spans="1:19" s="209" customFormat="1" ht="28.5" customHeight="1" x14ac:dyDescent="0.25">
      <c r="A23" s="32">
        <v>6631</v>
      </c>
      <c r="B23" s="268" t="s">
        <v>228</v>
      </c>
      <c r="C23" s="269"/>
      <c r="D23" s="269"/>
      <c r="E23" s="269"/>
      <c r="F23" s="331"/>
      <c r="G23" s="269"/>
      <c r="H23" s="213"/>
      <c r="I23" s="213">
        <v>0</v>
      </c>
      <c r="J23" s="92">
        <v>0</v>
      </c>
      <c r="K23" s="93"/>
      <c r="L23" s="333">
        <v>1350</v>
      </c>
      <c r="M23" s="269">
        <v>3.13</v>
      </c>
      <c r="N23" s="269"/>
      <c r="O23" s="213"/>
      <c r="P23" s="324">
        <f t="shared" si="2"/>
        <v>0</v>
      </c>
      <c r="Q23" s="325"/>
      <c r="R23" s="356">
        <f t="shared" si="1"/>
        <v>0</v>
      </c>
      <c r="S23" s="357"/>
    </row>
    <row r="24" spans="1:19" ht="27" customHeight="1" x14ac:dyDescent="0.25">
      <c r="A24" s="15">
        <v>67</v>
      </c>
      <c r="B24" s="329" t="s">
        <v>46</v>
      </c>
      <c r="C24" s="329"/>
      <c r="D24" s="329"/>
      <c r="E24" s="329"/>
      <c r="F24" s="206"/>
      <c r="G24" s="206"/>
      <c r="H24" s="10"/>
      <c r="I24" s="213">
        <v>1407120</v>
      </c>
      <c r="J24" s="231">
        <v>3243500</v>
      </c>
      <c r="K24" s="93"/>
      <c r="L24" s="330">
        <v>1620780</v>
      </c>
      <c r="M24" s="330">
        <v>1620780</v>
      </c>
      <c r="N24" s="330"/>
      <c r="O24" s="215"/>
      <c r="P24" s="324">
        <f t="shared" si="0"/>
        <v>1.1518420603786457</v>
      </c>
      <c r="Q24" s="325"/>
      <c r="R24" s="356">
        <f t="shared" si="1"/>
        <v>0.4997009403422229</v>
      </c>
      <c r="S24" s="357"/>
    </row>
    <row r="25" spans="1:19" x14ac:dyDescent="0.25">
      <c r="A25" s="15"/>
      <c r="B25" s="316" t="s">
        <v>47</v>
      </c>
      <c r="C25" s="316"/>
      <c r="D25" s="316"/>
      <c r="E25" s="206"/>
      <c r="F25" s="206"/>
      <c r="G25" s="206"/>
      <c r="H25" s="206"/>
      <c r="I25" s="213"/>
      <c r="J25" s="93"/>
      <c r="K25" s="93"/>
      <c r="L25" s="206"/>
      <c r="M25" s="206"/>
      <c r="N25" s="206"/>
      <c r="O25" s="214"/>
      <c r="P25" s="319"/>
      <c r="Q25" s="320"/>
      <c r="R25" s="362"/>
      <c r="S25" s="363"/>
    </row>
    <row r="26" spans="1:19" x14ac:dyDescent="0.25">
      <c r="A26" s="15">
        <v>671</v>
      </c>
      <c r="B26" s="316"/>
      <c r="C26" s="316"/>
      <c r="D26" s="316"/>
      <c r="E26" s="206"/>
      <c r="F26" s="206"/>
      <c r="G26" s="206"/>
      <c r="H26" s="10"/>
      <c r="I26" s="213">
        <v>1407120</v>
      </c>
      <c r="J26" s="97">
        <v>3243500</v>
      </c>
      <c r="K26" s="94"/>
      <c r="L26" s="327">
        <v>1620780</v>
      </c>
      <c r="M26" s="328">
        <v>1620780</v>
      </c>
      <c r="N26" s="328"/>
      <c r="O26" s="215"/>
      <c r="P26" s="324">
        <f>IFERROR(M26/I26,0)</f>
        <v>1.1518420603786457</v>
      </c>
      <c r="Q26" s="325"/>
      <c r="R26" s="362">
        <f t="shared" si="1"/>
        <v>0.4997009403422229</v>
      </c>
      <c r="S26" s="363"/>
    </row>
    <row r="27" spans="1:19" x14ac:dyDescent="0.25">
      <c r="A27" s="16"/>
      <c r="B27" s="326"/>
      <c r="C27" s="326"/>
      <c r="D27" s="326"/>
      <c r="E27" s="206"/>
      <c r="F27" s="206"/>
      <c r="G27" s="206"/>
      <c r="H27" s="206"/>
      <c r="I27" s="213"/>
      <c r="J27" s="93"/>
      <c r="K27" s="93"/>
      <c r="L27" s="206"/>
      <c r="M27" s="206"/>
      <c r="N27" s="206"/>
      <c r="O27" s="214"/>
      <c r="P27" s="319"/>
      <c r="Q27" s="320"/>
      <c r="R27" s="362"/>
      <c r="S27" s="363"/>
    </row>
    <row r="28" spans="1:19" ht="19.5" customHeight="1" x14ac:dyDescent="0.25">
      <c r="A28" s="98">
        <v>6711</v>
      </c>
      <c r="B28" s="316"/>
      <c r="C28" s="316"/>
      <c r="D28" s="316"/>
      <c r="E28" s="206"/>
      <c r="F28" s="206"/>
      <c r="G28" s="206"/>
      <c r="H28" s="11"/>
      <c r="I28" s="213">
        <v>1407120</v>
      </c>
      <c r="J28" s="100">
        <v>3243500</v>
      </c>
      <c r="K28" s="93"/>
      <c r="L28" s="323">
        <v>1620780</v>
      </c>
      <c r="M28" s="323">
        <v>1620780</v>
      </c>
      <c r="N28" s="323"/>
      <c r="O28" s="215"/>
      <c r="P28" s="324">
        <f>IFERROR(M28/I28,0)</f>
        <v>1.1518420603786457</v>
      </c>
      <c r="Q28" s="325"/>
      <c r="R28" s="356">
        <f t="shared" si="1"/>
        <v>0.4997009403422229</v>
      </c>
      <c r="S28" s="357"/>
    </row>
    <row r="29" spans="1:19" ht="19.5" customHeight="1" x14ac:dyDescent="0.25">
      <c r="A29" s="15">
        <v>6712</v>
      </c>
      <c r="B29" s="316" t="s">
        <v>49</v>
      </c>
      <c r="C29" s="316"/>
      <c r="D29" s="316"/>
      <c r="E29" s="206"/>
      <c r="F29" s="206"/>
      <c r="G29" s="206"/>
      <c r="H29" s="206"/>
      <c r="I29" s="213"/>
      <c r="J29" s="93"/>
      <c r="K29" s="93"/>
      <c r="L29" s="206"/>
      <c r="M29" s="206"/>
      <c r="N29" s="206"/>
      <c r="O29" s="214"/>
      <c r="P29" s="319"/>
      <c r="Q29" s="320"/>
      <c r="R29" s="362"/>
      <c r="S29" s="363"/>
    </row>
    <row r="30" spans="1:19" ht="15.75" thickBot="1" x14ac:dyDescent="0.3">
      <c r="A30" s="17"/>
      <c r="B30" s="317"/>
      <c r="C30" s="317"/>
      <c r="D30" s="317"/>
      <c r="E30" s="53"/>
      <c r="F30" s="53"/>
      <c r="G30" s="53"/>
      <c r="H30" s="18"/>
      <c r="I30" s="52">
        <v>0</v>
      </c>
      <c r="J30" s="99">
        <v>0</v>
      </c>
      <c r="K30" s="95"/>
      <c r="L30" s="318">
        <v>0</v>
      </c>
      <c r="M30" s="318"/>
      <c r="N30" s="318"/>
      <c r="O30" s="212"/>
      <c r="P30" s="321">
        <v>0</v>
      </c>
      <c r="Q30" s="322"/>
      <c r="R30" s="364">
        <f t="shared" si="1"/>
        <v>0</v>
      </c>
      <c r="S30" s="365"/>
    </row>
    <row r="31" spans="1:19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19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</row>
  </sheetData>
  <mergeCells count="101">
    <mergeCell ref="R12:S12"/>
    <mergeCell ref="R24:S24"/>
    <mergeCell ref="R25:S25"/>
    <mergeCell ref="R26:S26"/>
    <mergeCell ref="R27:S27"/>
    <mergeCell ref="R18:S18"/>
    <mergeCell ref="R19:S19"/>
    <mergeCell ref="R20:S20"/>
    <mergeCell ref="R13:S13"/>
    <mergeCell ref="R14:S14"/>
    <mergeCell ref="R15:S15"/>
    <mergeCell ref="R17:S17"/>
    <mergeCell ref="R16:S16"/>
    <mergeCell ref="P15:Q15"/>
    <mergeCell ref="P17:Q17"/>
    <mergeCell ref="P16:Q16"/>
    <mergeCell ref="P25:Q25"/>
    <mergeCell ref="P26:Q26"/>
    <mergeCell ref="R28:S28"/>
    <mergeCell ref="R29:S29"/>
    <mergeCell ref="P27:Q27"/>
    <mergeCell ref="R30:S30"/>
    <mergeCell ref="A1:F2"/>
    <mergeCell ref="J2:L3"/>
    <mergeCell ref="N2:O3"/>
    <mergeCell ref="A3:D4"/>
    <mergeCell ref="A5:C5"/>
    <mergeCell ref="P20:Q20"/>
    <mergeCell ref="P24:Q24"/>
    <mergeCell ref="R10:S10"/>
    <mergeCell ref="K11:L11"/>
    <mergeCell ref="M11:O11"/>
    <mergeCell ref="P11:Q11"/>
    <mergeCell ref="R11:S11"/>
    <mergeCell ref="M10:O10"/>
    <mergeCell ref="P10:Q10"/>
    <mergeCell ref="L20:N20"/>
    <mergeCell ref="P21:Q21"/>
    <mergeCell ref="R21:S21"/>
    <mergeCell ref="P22:Q22"/>
    <mergeCell ref="R22:S22"/>
    <mergeCell ref="P23:Q23"/>
    <mergeCell ref="R23:S23"/>
    <mergeCell ref="P12:Q12"/>
    <mergeCell ref="P13:Q13"/>
    <mergeCell ref="P14:Q14"/>
    <mergeCell ref="B13:E13"/>
    <mergeCell ref="F13:G13"/>
    <mergeCell ref="L13:N13"/>
    <mergeCell ref="B12:E12"/>
    <mergeCell ref="F12:G12"/>
    <mergeCell ref="L12:N12"/>
    <mergeCell ref="B11:E11"/>
    <mergeCell ref="F11:G11"/>
    <mergeCell ref="C7:J7"/>
    <mergeCell ref="D8:I8"/>
    <mergeCell ref="E9:I9"/>
    <mergeCell ref="A10:G10"/>
    <mergeCell ref="K10:L10"/>
    <mergeCell ref="B15:E15"/>
    <mergeCell ref="F15:G15"/>
    <mergeCell ref="L15:N15"/>
    <mergeCell ref="B16:E16"/>
    <mergeCell ref="F16:G16"/>
    <mergeCell ref="L16:N16"/>
    <mergeCell ref="B14:E14"/>
    <mergeCell ref="F14:G14"/>
    <mergeCell ref="L14:N14"/>
    <mergeCell ref="B19:E19"/>
    <mergeCell ref="F19:G19"/>
    <mergeCell ref="L19:N19"/>
    <mergeCell ref="P19:Q19"/>
    <mergeCell ref="B18:E18"/>
    <mergeCell ref="F18:G18"/>
    <mergeCell ref="L18:N18"/>
    <mergeCell ref="P18:Q18"/>
    <mergeCell ref="B17:E17"/>
    <mergeCell ref="F17:G17"/>
    <mergeCell ref="L17:N17"/>
    <mergeCell ref="B24:E24"/>
    <mergeCell ref="L24:N24"/>
    <mergeCell ref="B20:E20"/>
    <mergeCell ref="F20:G20"/>
    <mergeCell ref="B21:E21"/>
    <mergeCell ref="F21:G21"/>
    <mergeCell ref="L21:N21"/>
    <mergeCell ref="B22:E22"/>
    <mergeCell ref="F22:G22"/>
    <mergeCell ref="L22:N22"/>
    <mergeCell ref="B23:E23"/>
    <mergeCell ref="F23:G23"/>
    <mergeCell ref="L23:N23"/>
    <mergeCell ref="B29:D30"/>
    <mergeCell ref="L30:N30"/>
    <mergeCell ref="P29:Q29"/>
    <mergeCell ref="P30:Q30"/>
    <mergeCell ref="B28:D28"/>
    <mergeCell ref="L28:N28"/>
    <mergeCell ref="P28:Q28"/>
    <mergeCell ref="B25:D27"/>
    <mergeCell ref="L26:N26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8"/>
  <sheetViews>
    <sheetView workbookViewId="0">
      <selection activeCell="L12" sqref="L12:N12"/>
    </sheetView>
  </sheetViews>
  <sheetFormatPr defaultRowHeight="15" x14ac:dyDescent="0.25"/>
  <cols>
    <col min="8" max="8" width="12.28515625" customWidth="1"/>
    <col min="11" max="11" width="5.42578125" customWidth="1"/>
    <col min="13" max="13" width="7.5703125" customWidth="1"/>
    <col min="14" max="14" width="3.5703125" hidden="1" customWidth="1"/>
    <col min="15" max="15" width="3.5703125" style="43" customWidth="1"/>
    <col min="16" max="16" width="9.28515625" style="43" customWidth="1"/>
  </cols>
  <sheetData>
    <row r="1" spans="1:34" x14ac:dyDescent="0.25">
      <c r="A1" s="416" t="s">
        <v>0</v>
      </c>
      <c r="B1" s="288"/>
      <c r="C1" s="288"/>
      <c r="D1" s="288"/>
      <c r="E1" s="288"/>
      <c r="F1" s="288"/>
      <c r="G1" s="6"/>
      <c r="H1" s="6"/>
      <c r="I1" s="6"/>
      <c r="J1" s="6"/>
      <c r="K1" s="6"/>
      <c r="L1" s="6"/>
      <c r="M1" s="6"/>
      <c r="N1" s="6"/>
      <c r="O1" s="57"/>
      <c r="P1" s="57"/>
      <c r="Q1" s="6"/>
      <c r="R1" s="6"/>
    </row>
    <row r="2" spans="1:34" x14ac:dyDescent="0.25">
      <c r="A2" s="288"/>
      <c r="B2" s="288"/>
      <c r="C2" s="288"/>
      <c r="D2" s="288"/>
      <c r="E2" s="288"/>
      <c r="F2" s="288"/>
      <c r="G2" s="6"/>
      <c r="H2" s="6"/>
      <c r="I2" s="6"/>
      <c r="J2" s="417"/>
      <c r="K2" s="288"/>
      <c r="L2" s="288"/>
      <c r="M2" s="6"/>
      <c r="N2" s="418"/>
      <c r="O2" s="418"/>
      <c r="P2" s="418"/>
      <c r="Q2" s="288"/>
      <c r="R2" s="6"/>
    </row>
    <row r="3" spans="1:34" x14ac:dyDescent="0.25">
      <c r="A3" s="416" t="s">
        <v>1</v>
      </c>
      <c r="B3" s="288"/>
      <c r="C3" s="288"/>
      <c r="D3" s="288"/>
      <c r="E3" s="6"/>
      <c r="F3" s="6"/>
      <c r="G3" s="6"/>
      <c r="H3" s="6"/>
      <c r="I3" s="6"/>
      <c r="J3" s="288"/>
      <c r="K3" s="288"/>
      <c r="L3" s="288"/>
      <c r="M3" s="6"/>
      <c r="N3" s="288"/>
      <c r="O3" s="288"/>
      <c r="P3" s="288"/>
      <c r="Q3" s="288"/>
      <c r="R3" s="6"/>
    </row>
    <row r="4" spans="1:34" x14ac:dyDescent="0.25">
      <c r="A4" s="288"/>
      <c r="B4" s="288"/>
      <c r="C4" s="288"/>
      <c r="D4" s="288"/>
      <c r="E4" s="6"/>
      <c r="F4" s="6"/>
      <c r="G4" s="6"/>
      <c r="H4" s="6"/>
      <c r="I4" s="6"/>
      <c r="J4" s="6"/>
      <c r="K4" s="6"/>
      <c r="L4" s="6"/>
      <c r="M4" s="6"/>
      <c r="N4" s="6"/>
      <c r="O4" s="57"/>
      <c r="P4" s="57"/>
      <c r="Q4" s="6"/>
      <c r="R4" s="6"/>
    </row>
    <row r="5" spans="1:34" x14ac:dyDescent="0.25">
      <c r="A5" s="416" t="s">
        <v>2</v>
      </c>
      <c r="B5" s="288"/>
      <c r="C5" s="288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57"/>
      <c r="P5" s="57"/>
      <c r="Q5" s="6"/>
      <c r="R5" s="6"/>
    </row>
    <row r="6" spans="1:34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57"/>
      <c r="P6" s="57"/>
      <c r="Q6" s="6"/>
      <c r="R6" s="6"/>
    </row>
    <row r="7" spans="1:34" x14ac:dyDescent="0.25">
      <c r="A7" s="6"/>
      <c r="B7" s="6"/>
      <c r="C7" s="419" t="s">
        <v>31</v>
      </c>
      <c r="D7" s="420"/>
      <c r="E7" s="420"/>
      <c r="F7" s="420"/>
      <c r="G7" s="420"/>
      <c r="H7" s="420"/>
      <c r="I7" s="420"/>
      <c r="J7" s="420"/>
      <c r="K7" s="6"/>
      <c r="L7" s="6"/>
      <c r="M7" s="6"/>
      <c r="N7" s="6"/>
      <c r="O7" s="57"/>
      <c r="P7" s="57"/>
      <c r="Q7" s="6"/>
      <c r="R7" s="6"/>
    </row>
    <row r="8" spans="1:34" x14ac:dyDescent="0.25">
      <c r="A8" s="6"/>
      <c r="B8" s="6"/>
      <c r="C8" s="238"/>
      <c r="D8" s="421" t="s">
        <v>50</v>
      </c>
      <c r="E8" s="422"/>
      <c r="F8" s="422"/>
      <c r="G8" s="422"/>
      <c r="H8" s="422"/>
      <c r="I8" s="422"/>
      <c r="J8" s="238"/>
      <c r="K8" s="6"/>
      <c r="L8" s="6"/>
      <c r="M8" s="6"/>
      <c r="N8" s="6"/>
      <c r="O8" s="57"/>
      <c r="P8" s="57"/>
      <c r="Q8" s="6"/>
      <c r="R8" s="6"/>
    </row>
    <row r="9" spans="1:34" x14ac:dyDescent="0.25">
      <c r="A9" s="6"/>
      <c r="B9" s="6"/>
      <c r="C9" s="238"/>
      <c r="D9" s="423" t="s">
        <v>223</v>
      </c>
      <c r="E9" s="424"/>
      <c r="F9" s="424"/>
      <c r="G9" s="424"/>
      <c r="H9" s="424"/>
      <c r="I9" s="424"/>
      <c r="J9" s="238"/>
      <c r="K9" s="6"/>
      <c r="L9" s="6"/>
      <c r="M9" s="6"/>
      <c r="N9" s="6"/>
      <c r="O9" s="57"/>
      <c r="P9" s="57"/>
      <c r="Q9" s="6"/>
      <c r="R9" s="6"/>
    </row>
    <row r="10" spans="1:34" ht="34.5" customHeight="1" x14ac:dyDescent="0.25">
      <c r="A10" s="425" t="s">
        <v>5</v>
      </c>
      <c r="B10" s="426"/>
      <c r="C10" s="426"/>
      <c r="D10" s="426"/>
      <c r="E10" s="426"/>
      <c r="F10" s="426"/>
      <c r="G10" s="426"/>
      <c r="H10" s="163" t="s">
        <v>221</v>
      </c>
      <c r="I10" s="427" t="s">
        <v>222</v>
      </c>
      <c r="J10" s="426"/>
      <c r="K10" s="426"/>
      <c r="L10" s="428" t="s">
        <v>51</v>
      </c>
      <c r="M10" s="426"/>
      <c r="N10" s="426"/>
      <c r="O10" s="431" t="s">
        <v>7</v>
      </c>
      <c r="P10" s="432"/>
      <c r="Q10" s="429" t="s">
        <v>8</v>
      </c>
      <c r="R10" s="430"/>
    </row>
    <row r="11" spans="1:34" x14ac:dyDescent="0.25">
      <c r="A11" s="135" t="s">
        <v>9</v>
      </c>
      <c r="B11" s="428" t="s">
        <v>10</v>
      </c>
      <c r="C11" s="426"/>
      <c r="D11" s="426"/>
      <c r="E11" s="426"/>
      <c r="F11" s="428"/>
      <c r="G11" s="426"/>
      <c r="H11" s="136" t="s">
        <v>11</v>
      </c>
      <c r="I11" s="427" t="s">
        <v>12</v>
      </c>
      <c r="J11" s="426"/>
      <c r="K11" s="426"/>
      <c r="L11" s="427" t="s">
        <v>52</v>
      </c>
      <c r="M11" s="426"/>
      <c r="N11" s="426"/>
      <c r="O11" s="440" t="s">
        <v>53</v>
      </c>
      <c r="P11" s="441"/>
      <c r="Q11" s="427" t="s">
        <v>54</v>
      </c>
      <c r="R11" s="434"/>
    </row>
    <row r="12" spans="1:34" x14ac:dyDescent="0.25">
      <c r="A12" s="13"/>
      <c r="B12" s="435" t="s">
        <v>15</v>
      </c>
      <c r="C12" s="436"/>
      <c r="D12" s="436"/>
      <c r="E12" s="436"/>
      <c r="F12" s="435"/>
      <c r="G12" s="436"/>
      <c r="H12" s="139">
        <v>1711985.99</v>
      </c>
      <c r="I12" s="400">
        <v>3883500</v>
      </c>
      <c r="J12" s="437"/>
      <c r="K12" s="437"/>
      <c r="L12" s="400">
        <v>1981707.4899999998</v>
      </c>
      <c r="M12" s="437"/>
      <c r="N12" s="437"/>
      <c r="O12" s="442">
        <f t="shared" ref="O12:O38" si="0">IFERROR(L12/H12,0)</f>
        <v>1.1575488944275762</v>
      </c>
      <c r="P12" s="413"/>
      <c r="Q12" s="438">
        <f t="shared" ref="Q12:Q38" si="1">IFERROR(L12/I12,0)</f>
        <v>0.51028904081369897</v>
      </c>
      <c r="R12" s="439"/>
    </row>
    <row r="13" spans="1:34" x14ac:dyDescent="0.25">
      <c r="A13" s="20" t="s">
        <v>55</v>
      </c>
      <c r="B13" s="386" t="s">
        <v>56</v>
      </c>
      <c r="C13" s="385"/>
      <c r="D13" s="385"/>
      <c r="E13" s="385"/>
      <c r="F13" s="386"/>
      <c r="G13" s="385"/>
      <c r="H13" s="56">
        <v>1407120</v>
      </c>
      <c r="I13" s="387">
        <v>3243500</v>
      </c>
      <c r="J13" s="388"/>
      <c r="K13" s="388"/>
      <c r="L13" s="387">
        <v>1620780</v>
      </c>
      <c r="M13" s="388"/>
      <c r="N13" s="388"/>
      <c r="O13" s="412">
        <f t="shared" si="0"/>
        <v>1.1518420603786457</v>
      </c>
      <c r="P13" s="413"/>
      <c r="Q13" s="398">
        <f t="shared" si="1"/>
        <v>0.4997009403422229</v>
      </c>
      <c r="R13" s="411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</row>
    <row r="14" spans="1:34" x14ac:dyDescent="0.25">
      <c r="A14" s="20" t="s">
        <v>57</v>
      </c>
      <c r="B14" s="386" t="s">
        <v>58</v>
      </c>
      <c r="C14" s="385"/>
      <c r="D14" s="385"/>
      <c r="E14" s="385"/>
      <c r="F14" s="386"/>
      <c r="G14" s="385"/>
      <c r="H14" s="56">
        <v>1407120</v>
      </c>
      <c r="I14" s="387">
        <v>3243500</v>
      </c>
      <c r="J14" s="388"/>
      <c r="K14" s="388"/>
      <c r="L14" s="387">
        <v>1620780</v>
      </c>
      <c r="M14" s="388"/>
      <c r="N14" s="388"/>
      <c r="O14" s="412">
        <f t="shared" si="0"/>
        <v>1.1518420603786457</v>
      </c>
      <c r="P14" s="413"/>
      <c r="Q14" s="398">
        <f t="shared" si="1"/>
        <v>0.4997009403422229</v>
      </c>
      <c r="R14" s="411"/>
      <c r="T14" s="392"/>
      <c r="U14" s="392"/>
      <c r="V14" s="392"/>
      <c r="W14" s="392"/>
      <c r="X14" s="392"/>
      <c r="Y14" s="392"/>
      <c r="Z14" s="392"/>
      <c r="AA14" s="392"/>
      <c r="AB14" s="396"/>
      <c r="AC14" s="396"/>
      <c r="AD14" s="407"/>
      <c r="AE14" s="407"/>
      <c r="AF14" s="405"/>
      <c r="AG14" s="406"/>
      <c r="AH14" s="33"/>
    </row>
    <row r="15" spans="1:34" x14ac:dyDescent="0.25">
      <c r="A15" s="21" t="s">
        <v>16</v>
      </c>
      <c r="B15" s="375" t="s">
        <v>17</v>
      </c>
      <c r="C15" s="374"/>
      <c r="D15" s="374"/>
      <c r="E15" s="374"/>
      <c r="F15" s="375"/>
      <c r="G15" s="374"/>
      <c r="H15" s="138">
        <v>1407120</v>
      </c>
      <c r="I15" s="367">
        <v>3243500</v>
      </c>
      <c r="J15" s="368"/>
      <c r="K15" s="368"/>
      <c r="L15" s="367">
        <v>1620780</v>
      </c>
      <c r="M15" s="368"/>
      <c r="N15" s="368"/>
      <c r="O15" s="443">
        <f t="shared" si="0"/>
        <v>1.1518420603786457</v>
      </c>
      <c r="P15" s="413"/>
      <c r="Q15" s="371">
        <f t="shared" si="1"/>
        <v>0.4997009403422229</v>
      </c>
      <c r="R15" s="414"/>
      <c r="T15" s="392"/>
      <c r="U15" s="395"/>
      <c r="V15" s="395"/>
      <c r="W15" s="395"/>
      <c r="X15" s="395"/>
      <c r="Y15" s="395"/>
      <c r="Z15" s="395"/>
      <c r="AA15" s="395"/>
      <c r="AB15" s="396"/>
      <c r="AC15" s="433"/>
      <c r="AD15" s="407"/>
      <c r="AE15" s="395"/>
      <c r="AF15" s="405"/>
      <c r="AG15" s="406"/>
      <c r="AH15" s="33"/>
    </row>
    <row r="16" spans="1:34" x14ac:dyDescent="0.25">
      <c r="A16" s="22">
        <v>67</v>
      </c>
      <c r="B16" s="375" t="s">
        <v>59</v>
      </c>
      <c r="C16" s="374"/>
      <c r="D16" s="374"/>
      <c r="E16" s="374"/>
      <c r="F16" s="375"/>
      <c r="G16" s="374"/>
      <c r="H16" s="138">
        <v>1407120</v>
      </c>
      <c r="I16" s="367">
        <v>3243500</v>
      </c>
      <c r="J16" s="368"/>
      <c r="K16" s="368"/>
      <c r="L16" s="367">
        <v>1620780</v>
      </c>
      <c r="M16" s="368"/>
      <c r="N16" s="368"/>
      <c r="O16" s="443">
        <f t="shared" si="0"/>
        <v>1.1518420603786457</v>
      </c>
      <c r="P16" s="413"/>
      <c r="Q16" s="371">
        <f t="shared" si="1"/>
        <v>0.4997009403422229</v>
      </c>
      <c r="R16" s="414"/>
      <c r="T16" s="392"/>
      <c r="U16" s="408"/>
      <c r="V16" s="409"/>
      <c r="W16" s="410"/>
      <c r="X16" s="410"/>
      <c r="Y16" s="410"/>
      <c r="Z16" s="410"/>
      <c r="AA16" s="410"/>
      <c r="AB16" s="396"/>
      <c r="AC16" s="397"/>
      <c r="AD16" s="407"/>
      <c r="AE16" s="393"/>
      <c r="AF16" s="405"/>
      <c r="AG16" s="406"/>
      <c r="AH16" s="33"/>
    </row>
    <row r="17" spans="1:34" ht="27.75" customHeight="1" x14ac:dyDescent="0.25">
      <c r="A17" s="22">
        <v>671</v>
      </c>
      <c r="B17" s="375" t="s">
        <v>60</v>
      </c>
      <c r="C17" s="374"/>
      <c r="D17" s="374"/>
      <c r="E17" s="374"/>
      <c r="F17" s="375"/>
      <c r="G17" s="374"/>
      <c r="H17" s="138">
        <v>1407120</v>
      </c>
      <c r="I17" s="367">
        <v>3243500</v>
      </c>
      <c r="J17" s="368"/>
      <c r="K17" s="368"/>
      <c r="L17" s="367">
        <v>1620780</v>
      </c>
      <c r="M17" s="368"/>
      <c r="N17" s="368"/>
      <c r="O17" s="402">
        <f t="shared" si="0"/>
        <v>1.1518420603786457</v>
      </c>
      <c r="P17" s="403"/>
      <c r="Q17" s="371">
        <f t="shared" si="1"/>
        <v>0.4997009403422229</v>
      </c>
      <c r="R17" s="414"/>
      <c r="T17" s="392"/>
      <c r="U17" s="393"/>
      <c r="V17" s="394"/>
      <c r="W17" s="395"/>
      <c r="X17" s="395"/>
      <c r="Y17" s="395"/>
      <c r="Z17" s="395"/>
      <c r="AA17" s="395"/>
      <c r="AB17" s="396"/>
      <c r="AC17" s="397"/>
      <c r="AD17" s="407"/>
      <c r="AE17" s="393"/>
      <c r="AF17" s="405"/>
      <c r="AG17" s="406"/>
      <c r="AH17" s="33"/>
    </row>
    <row r="18" spans="1:34" ht="27" customHeight="1" x14ac:dyDescent="0.25">
      <c r="A18" s="22">
        <v>6711</v>
      </c>
      <c r="B18" s="375" t="s">
        <v>48</v>
      </c>
      <c r="C18" s="374"/>
      <c r="D18" s="374"/>
      <c r="E18" s="374"/>
      <c r="F18" s="375"/>
      <c r="G18" s="374"/>
      <c r="H18" s="138">
        <v>1407120</v>
      </c>
      <c r="I18" s="367">
        <v>3243500</v>
      </c>
      <c r="J18" s="368"/>
      <c r="K18" s="368"/>
      <c r="L18" s="367">
        <v>1620780</v>
      </c>
      <c r="M18" s="368"/>
      <c r="N18" s="368"/>
      <c r="O18" s="402">
        <f t="shared" si="0"/>
        <v>1.1518420603786457</v>
      </c>
      <c r="P18" s="403"/>
      <c r="Q18" s="371">
        <f t="shared" si="1"/>
        <v>0.4997009403422229</v>
      </c>
      <c r="R18" s="414"/>
      <c r="T18" s="392"/>
      <c r="U18" s="393"/>
      <c r="V18" s="415"/>
      <c r="W18" s="393"/>
      <c r="X18" s="393"/>
      <c r="Y18" s="393"/>
      <c r="Z18" s="393"/>
      <c r="AA18" s="393"/>
      <c r="AB18" s="396"/>
      <c r="AC18" s="397"/>
      <c r="AD18" s="396"/>
      <c r="AE18" s="397"/>
      <c r="AF18" s="405"/>
      <c r="AG18" s="406"/>
      <c r="AH18" s="33"/>
    </row>
    <row r="19" spans="1:34" ht="32.25" customHeight="1" x14ac:dyDescent="0.25">
      <c r="A19" s="22">
        <v>6712</v>
      </c>
      <c r="B19" s="375" t="s">
        <v>61</v>
      </c>
      <c r="C19" s="401"/>
      <c r="D19" s="401"/>
      <c r="E19" s="137"/>
      <c r="F19" s="134"/>
      <c r="G19" s="137"/>
      <c r="H19" s="138">
        <v>0</v>
      </c>
      <c r="I19" s="367">
        <v>3243500</v>
      </c>
      <c r="J19" s="368"/>
      <c r="K19" s="368"/>
      <c r="L19" s="367">
        <v>1620780</v>
      </c>
      <c r="M19" s="368"/>
      <c r="N19" s="368"/>
      <c r="O19" s="402">
        <f t="shared" si="0"/>
        <v>0</v>
      </c>
      <c r="P19" s="403"/>
      <c r="Q19" s="371">
        <f t="shared" si="1"/>
        <v>0.4997009403422229</v>
      </c>
      <c r="R19" s="404"/>
      <c r="T19" s="392"/>
      <c r="U19" s="393"/>
      <c r="V19" s="394"/>
      <c r="W19" s="395"/>
      <c r="X19" s="395"/>
      <c r="Y19" s="395"/>
      <c r="Z19" s="395"/>
      <c r="AA19" s="395"/>
      <c r="AB19" s="396"/>
      <c r="AC19" s="397"/>
      <c r="AD19" s="407"/>
      <c r="AE19" s="393"/>
      <c r="AF19" s="405"/>
      <c r="AG19" s="406"/>
      <c r="AH19" s="33"/>
    </row>
    <row r="20" spans="1:34" x14ac:dyDescent="0.25">
      <c r="A20" s="20" t="s">
        <v>62</v>
      </c>
      <c r="B20" s="386" t="s">
        <v>63</v>
      </c>
      <c r="C20" s="385"/>
      <c r="D20" s="385"/>
      <c r="E20" s="385"/>
      <c r="F20" s="386"/>
      <c r="G20" s="385"/>
      <c r="H20" s="56">
        <v>1.1200000000000001</v>
      </c>
      <c r="I20" s="387">
        <v>0</v>
      </c>
      <c r="J20" s="388"/>
      <c r="K20" s="388"/>
      <c r="L20" s="387">
        <v>3.13</v>
      </c>
      <c r="M20" s="387"/>
      <c r="N20" s="387"/>
      <c r="O20" s="389">
        <f t="shared" si="0"/>
        <v>2.7946428571428568</v>
      </c>
      <c r="P20" s="370"/>
      <c r="Q20" s="398">
        <f t="shared" ref="Q20" si="2">IFERROR(L20/I20,0)</f>
        <v>0</v>
      </c>
      <c r="R20" s="399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</row>
    <row r="21" spans="1:34" x14ac:dyDescent="0.25">
      <c r="A21" s="20" t="s">
        <v>64</v>
      </c>
      <c r="B21" s="386" t="s">
        <v>65</v>
      </c>
      <c r="C21" s="385"/>
      <c r="D21" s="385"/>
      <c r="E21" s="385"/>
      <c r="F21" s="386"/>
      <c r="G21" s="385"/>
      <c r="H21" s="56">
        <v>1.1200000000000001</v>
      </c>
      <c r="I21" s="387">
        <v>0</v>
      </c>
      <c r="J21" s="388"/>
      <c r="K21" s="388"/>
      <c r="L21" s="387">
        <v>3.13</v>
      </c>
      <c r="M21" s="387"/>
      <c r="N21" s="387"/>
      <c r="O21" s="389">
        <f t="shared" si="0"/>
        <v>2.7946428571428568</v>
      </c>
      <c r="P21" s="370"/>
      <c r="Q21" s="398">
        <f t="shared" si="1"/>
        <v>0</v>
      </c>
      <c r="R21" s="399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</row>
    <row r="22" spans="1:34" x14ac:dyDescent="0.25">
      <c r="A22" s="21" t="s">
        <v>16</v>
      </c>
      <c r="B22" s="375" t="s">
        <v>17</v>
      </c>
      <c r="C22" s="374"/>
      <c r="D22" s="374"/>
      <c r="E22" s="374"/>
      <c r="F22" s="375"/>
      <c r="G22" s="374"/>
      <c r="H22" s="138">
        <v>1.1200000000000001</v>
      </c>
      <c r="I22" s="367">
        <v>0</v>
      </c>
      <c r="J22" s="368"/>
      <c r="K22" s="368"/>
      <c r="L22" s="367">
        <v>3.13</v>
      </c>
      <c r="M22" s="367"/>
      <c r="N22" s="367"/>
      <c r="O22" s="369">
        <f t="shared" si="0"/>
        <v>2.7946428571428568</v>
      </c>
      <c r="P22" s="370"/>
      <c r="Q22" s="371">
        <f t="shared" si="1"/>
        <v>0</v>
      </c>
      <c r="R22" s="372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</row>
    <row r="23" spans="1:34" ht="24.75" customHeight="1" x14ac:dyDescent="0.25">
      <c r="A23" s="21" t="s">
        <v>40</v>
      </c>
      <c r="B23" s="375" t="s">
        <v>41</v>
      </c>
      <c r="C23" s="374"/>
      <c r="D23" s="374"/>
      <c r="E23" s="374"/>
      <c r="F23" s="375"/>
      <c r="G23" s="374"/>
      <c r="H23" s="138">
        <v>1.1200000000000001</v>
      </c>
      <c r="I23" s="367">
        <v>0</v>
      </c>
      <c r="J23" s="368"/>
      <c r="K23" s="368"/>
      <c r="L23" s="367">
        <v>3.13</v>
      </c>
      <c r="M23" s="367"/>
      <c r="N23" s="367"/>
      <c r="O23" s="369">
        <f t="shared" si="0"/>
        <v>2.7946428571428568</v>
      </c>
      <c r="P23" s="370"/>
      <c r="Q23" s="371">
        <f t="shared" si="1"/>
        <v>0</v>
      </c>
      <c r="R23" s="372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</row>
    <row r="24" spans="1:34" x14ac:dyDescent="0.25">
      <c r="A24" s="21" t="s">
        <v>42</v>
      </c>
      <c r="B24" s="375" t="s">
        <v>43</v>
      </c>
      <c r="C24" s="374"/>
      <c r="D24" s="374"/>
      <c r="E24" s="374"/>
      <c r="F24" s="375"/>
      <c r="G24" s="374"/>
      <c r="H24" s="138">
        <v>1.1200000000000001</v>
      </c>
      <c r="I24" s="367">
        <v>0</v>
      </c>
      <c r="J24" s="368"/>
      <c r="K24" s="368"/>
      <c r="L24" s="367">
        <v>3.13</v>
      </c>
      <c r="M24" s="367"/>
      <c r="N24" s="367"/>
      <c r="O24" s="369">
        <f t="shared" si="0"/>
        <v>2.7946428571428568</v>
      </c>
      <c r="P24" s="370"/>
      <c r="Q24" s="371">
        <f t="shared" si="1"/>
        <v>0</v>
      </c>
      <c r="R24" s="372"/>
    </row>
    <row r="25" spans="1:34" x14ac:dyDescent="0.25">
      <c r="A25" s="21" t="s">
        <v>44</v>
      </c>
      <c r="B25" s="375" t="s">
        <v>45</v>
      </c>
      <c r="C25" s="374"/>
      <c r="D25" s="374"/>
      <c r="E25" s="374"/>
      <c r="F25" s="375"/>
      <c r="G25" s="374"/>
      <c r="H25" s="138">
        <v>1.1200000000000001</v>
      </c>
      <c r="I25" s="367">
        <v>0</v>
      </c>
      <c r="J25" s="368"/>
      <c r="K25" s="368"/>
      <c r="L25" s="367">
        <v>3.13</v>
      </c>
      <c r="M25" s="367"/>
      <c r="N25" s="367"/>
      <c r="O25" s="369">
        <f t="shared" si="0"/>
        <v>2.7946428571428568</v>
      </c>
      <c r="P25" s="370"/>
      <c r="Q25" s="371">
        <f t="shared" si="1"/>
        <v>0</v>
      </c>
      <c r="R25" s="372"/>
    </row>
    <row r="26" spans="1:34" s="209" customFormat="1" x14ac:dyDescent="0.25">
      <c r="A26" s="232" t="s">
        <v>229</v>
      </c>
      <c r="B26" s="384" t="s">
        <v>231</v>
      </c>
      <c r="C26" s="385"/>
      <c r="D26" s="385"/>
      <c r="E26" s="385"/>
      <c r="F26" s="386"/>
      <c r="G26" s="385"/>
      <c r="H26" s="56">
        <v>0</v>
      </c>
      <c r="I26" s="387">
        <v>0</v>
      </c>
      <c r="J26" s="388"/>
      <c r="K26" s="388"/>
      <c r="L26" s="387">
        <v>1350</v>
      </c>
      <c r="M26" s="387"/>
      <c r="N26" s="387"/>
      <c r="O26" s="389">
        <f t="shared" ref="O26:O31" si="3">IFERROR(L26/H26,0)</f>
        <v>0</v>
      </c>
      <c r="P26" s="370"/>
      <c r="Q26" s="398">
        <f t="shared" ref="Q26:Q31" si="4">IFERROR(L26/I26,0)</f>
        <v>0</v>
      </c>
      <c r="R26" s="399"/>
      <c r="T26" s="218"/>
      <c r="U26" s="218"/>
      <c r="V26" s="218"/>
      <c r="W26" s="218"/>
      <c r="X26" s="218"/>
      <c r="Y26" s="218"/>
      <c r="Z26" s="218"/>
      <c r="AA26" s="218"/>
      <c r="AB26" s="218"/>
      <c r="AC26" s="218"/>
      <c r="AD26" s="218"/>
      <c r="AE26" s="218"/>
      <c r="AF26" s="218"/>
      <c r="AG26" s="218"/>
      <c r="AH26" s="218"/>
    </row>
    <row r="27" spans="1:34" s="209" customFormat="1" x14ac:dyDescent="0.25">
      <c r="A27" s="232" t="s">
        <v>230</v>
      </c>
      <c r="B27" s="384" t="s">
        <v>231</v>
      </c>
      <c r="C27" s="385"/>
      <c r="D27" s="385"/>
      <c r="E27" s="385"/>
      <c r="F27" s="386"/>
      <c r="G27" s="385"/>
      <c r="H27" s="56">
        <v>0</v>
      </c>
      <c r="I27" s="387">
        <v>0</v>
      </c>
      <c r="J27" s="388"/>
      <c r="K27" s="388"/>
      <c r="L27" s="387">
        <v>1350</v>
      </c>
      <c r="M27" s="387"/>
      <c r="N27" s="387"/>
      <c r="O27" s="389">
        <f t="shared" si="3"/>
        <v>0</v>
      </c>
      <c r="P27" s="370"/>
      <c r="Q27" s="398">
        <f t="shared" si="4"/>
        <v>0</v>
      </c>
      <c r="R27" s="399"/>
      <c r="T27" s="218"/>
      <c r="U27" s="218"/>
      <c r="V27" s="218"/>
      <c r="W27" s="218"/>
      <c r="X27" s="218"/>
      <c r="Y27" s="218"/>
      <c r="Z27" s="218"/>
      <c r="AA27" s="218"/>
      <c r="AB27" s="218"/>
      <c r="AC27" s="218"/>
      <c r="AD27" s="218"/>
      <c r="AE27" s="218"/>
      <c r="AF27" s="218"/>
      <c r="AG27" s="218"/>
      <c r="AH27" s="218"/>
    </row>
    <row r="28" spans="1:34" s="209" customFormat="1" x14ac:dyDescent="0.25">
      <c r="A28" s="21" t="s">
        <v>16</v>
      </c>
      <c r="B28" s="375" t="s">
        <v>17</v>
      </c>
      <c r="C28" s="374"/>
      <c r="D28" s="374"/>
      <c r="E28" s="374"/>
      <c r="F28" s="375"/>
      <c r="G28" s="374"/>
      <c r="H28" s="227">
        <v>0</v>
      </c>
      <c r="I28" s="367">
        <v>0</v>
      </c>
      <c r="J28" s="368"/>
      <c r="K28" s="368"/>
      <c r="L28" s="367">
        <v>1350</v>
      </c>
      <c r="M28" s="367"/>
      <c r="N28" s="367"/>
      <c r="O28" s="369">
        <f t="shared" si="3"/>
        <v>0</v>
      </c>
      <c r="P28" s="370"/>
      <c r="Q28" s="371">
        <f t="shared" si="4"/>
        <v>0</v>
      </c>
      <c r="R28" s="372"/>
      <c r="T28" s="218"/>
      <c r="U28" s="218"/>
      <c r="V28" s="218"/>
      <c r="W28" s="218"/>
      <c r="X28" s="218"/>
      <c r="Y28" s="218"/>
      <c r="Z28" s="218"/>
      <c r="AA28" s="218"/>
      <c r="AB28" s="218"/>
      <c r="AC28" s="218"/>
      <c r="AD28" s="218"/>
      <c r="AE28" s="218"/>
      <c r="AF28" s="218"/>
      <c r="AG28" s="218"/>
      <c r="AH28" s="218"/>
    </row>
    <row r="29" spans="1:34" s="209" customFormat="1" ht="35.25" customHeight="1" x14ac:dyDescent="0.25">
      <c r="A29" s="22">
        <v>66</v>
      </c>
      <c r="B29" s="373" t="s">
        <v>226</v>
      </c>
      <c r="C29" s="374"/>
      <c r="D29" s="374"/>
      <c r="E29" s="374"/>
      <c r="F29" s="375"/>
      <c r="G29" s="374"/>
      <c r="H29" s="227">
        <v>0</v>
      </c>
      <c r="I29" s="367">
        <v>0</v>
      </c>
      <c r="J29" s="368"/>
      <c r="K29" s="368"/>
      <c r="L29" s="367">
        <v>1350</v>
      </c>
      <c r="M29" s="367"/>
      <c r="N29" s="367"/>
      <c r="O29" s="369">
        <f t="shared" si="3"/>
        <v>0</v>
      </c>
      <c r="P29" s="370"/>
      <c r="Q29" s="371">
        <f t="shared" si="4"/>
        <v>0</v>
      </c>
      <c r="R29" s="372"/>
      <c r="T29" s="218"/>
      <c r="U29" s="218"/>
      <c r="V29" s="218"/>
      <c r="W29" s="218"/>
      <c r="X29" s="218"/>
      <c r="Y29" s="218"/>
      <c r="Z29" s="218"/>
      <c r="AA29" s="218"/>
      <c r="AB29" s="218"/>
      <c r="AC29" s="218"/>
      <c r="AD29" s="218"/>
      <c r="AE29" s="218"/>
      <c r="AF29" s="218"/>
      <c r="AG29" s="218"/>
      <c r="AH29" s="218"/>
    </row>
    <row r="30" spans="1:34" s="209" customFormat="1" ht="26.25" customHeight="1" x14ac:dyDescent="0.25">
      <c r="A30" s="22">
        <v>663</v>
      </c>
      <c r="B30" s="375" t="s">
        <v>227</v>
      </c>
      <c r="C30" s="376"/>
      <c r="D30" s="376"/>
      <c r="E30" s="376"/>
      <c r="F30" s="376"/>
      <c r="G30" s="376"/>
      <c r="H30" s="227">
        <v>0</v>
      </c>
      <c r="I30" s="367">
        <v>0</v>
      </c>
      <c r="J30" s="368"/>
      <c r="K30" s="368"/>
      <c r="L30" s="367">
        <v>1350</v>
      </c>
      <c r="M30" s="367"/>
      <c r="N30" s="367"/>
      <c r="O30" s="369">
        <f t="shared" si="3"/>
        <v>0</v>
      </c>
      <c r="P30" s="370"/>
      <c r="Q30" s="371">
        <f t="shared" si="4"/>
        <v>0</v>
      </c>
      <c r="R30" s="372"/>
    </row>
    <row r="31" spans="1:34" s="209" customFormat="1" x14ac:dyDescent="0.25">
      <c r="A31" s="22">
        <v>6631</v>
      </c>
      <c r="B31" s="373" t="s">
        <v>228</v>
      </c>
      <c r="C31" s="374"/>
      <c r="D31" s="374"/>
      <c r="E31" s="374"/>
      <c r="F31" s="375"/>
      <c r="G31" s="374"/>
      <c r="H31" s="227">
        <v>0</v>
      </c>
      <c r="I31" s="367">
        <v>0</v>
      </c>
      <c r="J31" s="368"/>
      <c r="K31" s="368"/>
      <c r="L31" s="367">
        <v>1350</v>
      </c>
      <c r="M31" s="367"/>
      <c r="N31" s="367"/>
      <c r="O31" s="369">
        <f t="shared" si="3"/>
        <v>0</v>
      </c>
      <c r="P31" s="370"/>
      <c r="Q31" s="371">
        <f t="shared" si="4"/>
        <v>0</v>
      </c>
      <c r="R31" s="372"/>
    </row>
    <row r="32" spans="1:34" s="209" customFormat="1" x14ac:dyDescent="0.25">
      <c r="A32" s="13" t="s">
        <v>66</v>
      </c>
      <c r="B32" s="435" t="s">
        <v>67</v>
      </c>
      <c r="C32" s="435"/>
      <c r="D32" s="435"/>
      <c r="E32" s="435"/>
      <c r="F32" s="435"/>
      <c r="G32" s="435"/>
      <c r="H32" s="228">
        <v>304864.87</v>
      </c>
      <c r="I32" s="400">
        <v>640000</v>
      </c>
      <c r="J32" s="400"/>
      <c r="K32" s="400"/>
      <c r="L32" s="400">
        <v>359574.36</v>
      </c>
      <c r="M32" s="400"/>
      <c r="N32" s="400"/>
      <c r="O32" s="445">
        <f t="shared" si="0"/>
        <v>1.1794548843886146</v>
      </c>
      <c r="P32" s="445"/>
      <c r="Q32" s="438">
        <f t="shared" si="1"/>
        <v>0.56183493750000002</v>
      </c>
      <c r="R32" s="444"/>
    </row>
    <row r="33" spans="1:18" s="209" customFormat="1" ht="15" customHeight="1" x14ac:dyDescent="0.25">
      <c r="A33" s="13" t="s">
        <v>68</v>
      </c>
      <c r="B33" s="435" t="s">
        <v>69</v>
      </c>
      <c r="C33" s="435"/>
      <c r="D33" s="435"/>
      <c r="E33" s="435"/>
      <c r="F33" s="435"/>
      <c r="G33" s="435"/>
      <c r="H33" s="228">
        <v>304864.87</v>
      </c>
      <c r="I33" s="400">
        <v>640000</v>
      </c>
      <c r="J33" s="400"/>
      <c r="K33" s="400"/>
      <c r="L33" s="400">
        <v>359574.36</v>
      </c>
      <c r="M33" s="400"/>
      <c r="N33" s="400"/>
      <c r="O33" s="445">
        <f t="shared" si="0"/>
        <v>1.1794548843886146</v>
      </c>
      <c r="P33" s="445"/>
      <c r="Q33" s="438">
        <f t="shared" si="1"/>
        <v>0.56183493750000002</v>
      </c>
      <c r="R33" s="444"/>
    </row>
    <row r="34" spans="1:18" s="209" customFormat="1" ht="15" customHeight="1" x14ac:dyDescent="0.25">
      <c r="A34" s="21" t="s">
        <v>16</v>
      </c>
      <c r="B34" s="375" t="s">
        <v>17</v>
      </c>
      <c r="C34" s="375"/>
      <c r="D34" s="375"/>
      <c r="E34" s="375"/>
      <c r="F34" s="375"/>
      <c r="G34" s="375"/>
      <c r="H34" s="227">
        <v>304864.87</v>
      </c>
      <c r="I34" s="367">
        <v>640000</v>
      </c>
      <c r="J34" s="367"/>
      <c r="K34" s="367"/>
      <c r="L34" s="367">
        <v>359574.36</v>
      </c>
      <c r="M34" s="367"/>
      <c r="N34" s="367"/>
      <c r="O34" s="369">
        <f t="shared" si="0"/>
        <v>1.1794548843886146</v>
      </c>
      <c r="P34" s="369"/>
      <c r="Q34" s="371">
        <f t="shared" si="1"/>
        <v>0.56183493750000002</v>
      </c>
      <c r="R34" s="372"/>
    </row>
    <row r="35" spans="1:18" s="209" customFormat="1" ht="27.75" customHeight="1" x14ac:dyDescent="0.25">
      <c r="A35" s="21" t="s">
        <v>33</v>
      </c>
      <c r="B35" s="375" t="s">
        <v>34</v>
      </c>
      <c r="C35" s="375"/>
      <c r="D35" s="375"/>
      <c r="E35" s="375"/>
      <c r="F35" s="375"/>
      <c r="G35" s="375"/>
      <c r="H35" s="227">
        <v>304864.87</v>
      </c>
      <c r="I35" s="367">
        <v>640000</v>
      </c>
      <c r="J35" s="367"/>
      <c r="K35" s="367"/>
      <c r="L35" s="367">
        <v>359574.36</v>
      </c>
      <c r="M35" s="367"/>
      <c r="N35" s="367"/>
      <c r="O35" s="369">
        <f t="shared" si="0"/>
        <v>1.1794548843886146</v>
      </c>
      <c r="P35" s="369"/>
      <c r="Q35" s="371">
        <f t="shared" si="1"/>
        <v>0.56183493750000002</v>
      </c>
      <c r="R35" s="372"/>
    </row>
    <row r="36" spans="1:18" s="209" customFormat="1" ht="25.5" customHeight="1" x14ac:dyDescent="0.25">
      <c r="A36" s="21" t="s">
        <v>35</v>
      </c>
      <c r="B36" s="375" t="s">
        <v>36</v>
      </c>
      <c r="C36" s="375"/>
      <c r="D36" s="375"/>
      <c r="E36" s="375"/>
      <c r="F36" s="375"/>
      <c r="G36" s="375"/>
      <c r="H36" s="227">
        <v>304864.87</v>
      </c>
      <c r="I36" s="367">
        <v>640000</v>
      </c>
      <c r="J36" s="367"/>
      <c r="K36" s="367"/>
      <c r="L36" s="367">
        <v>359574.36</v>
      </c>
      <c r="M36" s="367"/>
      <c r="N36" s="367"/>
      <c r="O36" s="369">
        <f t="shared" si="0"/>
        <v>1.1794548843886146</v>
      </c>
      <c r="P36" s="369"/>
      <c r="Q36" s="371">
        <f t="shared" si="1"/>
        <v>0.56183493750000002</v>
      </c>
      <c r="R36" s="372"/>
    </row>
    <row r="37" spans="1:18" s="209" customFormat="1" ht="25.5" customHeight="1" x14ac:dyDescent="0.25">
      <c r="A37" s="21" t="s">
        <v>37</v>
      </c>
      <c r="B37" s="375" t="s">
        <v>38</v>
      </c>
      <c r="C37" s="375"/>
      <c r="D37" s="375"/>
      <c r="E37" s="375"/>
      <c r="F37" s="375"/>
      <c r="G37" s="375"/>
      <c r="H37" s="227">
        <v>304449.87</v>
      </c>
      <c r="I37" s="367">
        <v>630000</v>
      </c>
      <c r="J37" s="367"/>
      <c r="K37" s="367"/>
      <c r="L37" s="367">
        <v>359052.38</v>
      </c>
      <c r="M37" s="367"/>
      <c r="N37" s="367"/>
      <c r="O37" s="369">
        <f t="shared" si="0"/>
        <v>1.1793481140261286</v>
      </c>
      <c r="P37" s="369"/>
      <c r="Q37" s="371">
        <f t="shared" si="1"/>
        <v>0.56992441269841265</v>
      </c>
      <c r="R37" s="372"/>
    </row>
    <row r="38" spans="1:18" s="133" customFormat="1" ht="25.5" customHeight="1" thickBot="1" x14ac:dyDescent="0.3">
      <c r="A38" s="164">
        <v>6362</v>
      </c>
      <c r="B38" s="377" t="s">
        <v>39</v>
      </c>
      <c r="C38" s="378"/>
      <c r="D38" s="378"/>
      <c r="E38" s="378"/>
      <c r="F38" s="379"/>
      <c r="G38" s="378"/>
      <c r="H38" s="55">
        <v>415</v>
      </c>
      <c r="I38" s="380">
        <v>10000</v>
      </c>
      <c r="J38" s="381"/>
      <c r="K38" s="381"/>
      <c r="L38" s="380">
        <v>521.98</v>
      </c>
      <c r="M38" s="380"/>
      <c r="N38" s="380"/>
      <c r="O38" s="382">
        <f t="shared" si="0"/>
        <v>1.2577831325301205</v>
      </c>
      <c r="P38" s="383"/>
      <c r="Q38" s="390">
        <f t="shared" si="1"/>
        <v>5.2198000000000001E-2</v>
      </c>
      <c r="R38" s="391"/>
    </row>
  </sheetData>
  <mergeCells count="207">
    <mergeCell ref="B36:E36"/>
    <mergeCell ref="F36:G36"/>
    <mergeCell ref="I36:K36"/>
    <mergeCell ref="L36:N36"/>
    <mergeCell ref="Q36:R36"/>
    <mergeCell ref="B37:E37"/>
    <mergeCell ref="F37:G37"/>
    <mergeCell ref="I37:K37"/>
    <mergeCell ref="B35:E35"/>
    <mergeCell ref="F35:G35"/>
    <mergeCell ref="I35:K35"/>
    <mergeCell ref="L35:N35"/>
    <mergeCell ref="B34:E34"/>
    <mergeCell ref="F34:G34"/>
    <mergeCell ref="I34:K34"/>
    <mergeCell ref="L34:N34"/>
    <mergeCell ref="Q35:R35"/>
    <mergeCell ref="B22:E22"/>
    <mergeCell ref="F22:G22"/>
    <mergeCell ref="I22:K22"/>
    <mergeCell ref="L22:N22"/>
    <mergeCell ref="B23:E23"/>
    <mergeCell ref="F23:G23"/>
    <mergeCell ref="I23:K23"/>
    <mergeCell ref="L23:N23"/>
    <mergeCell ref="Q34:R34"/>
    <mergeCell ref="B32:E32"/>
    <mergeCell ref="F32:G32"/>
    <mergeCell ref="I32:K32"/>
    <mergeCell ref="Q32:R32"/>
    <mergeCell ref="B33:E33"/>
    <mergeCell ref="F33:G33"/>
    <mergeCell ref="I33:K33"/>
    <mergeCell ref="L33:N33"/>
    <mergeCell ref="Q33:R33"/>
    <mergeCell ref="O32:P32"/>
    <mergeCell ref="O33:P33"/>
    <mergeCell ref="O34:P34"/>
    <mergeCell ref="I18:K18"/>
    <mergeCell ref="L18:N18"/>
    <mergeCell ref="Q18:R18"/>
    <mergeCell ref="O17:P17"/>
    <mergeCell ref="O18:P18"/>
    <mergeCell ref="F15:G15"/>
    <mergeCell ref="I15:K15"/>
    <mergeCell ref="L15:N15"/>
    <mergeCell ref="Q15:R15"/>
    <mergeCell ref="B12:E12"/>
    <mergeCell ref="F12:G12"/>
    <mergeCell ref="I12:K12"/>
    <mergeCell ref="L12:N12"/>
    <mergeCell ref="Q12:R12"/>
    <mergeCell ref="O11:P11"/>
    <mergeCell ref="O12:P12"/>
    <mergeCell ref="B16:E16"/>
    <mergeCell ref="F16:G16"/>
    <mergeCell ref="I16:K16"/>
    <mergeCell ref="L16:N16"/>
    <mergeCell ref="Q16:R16"/>
    <mergeCell ref="O15:P15"/>
    <mergeCell ref="O16:P16"/>
    <mergeCell ref="B13:E13"/>
    <mergeCell ref="F13:G13"/>
    <mergeCell ref="I13:K13"/>
    <mergeCell ref="L13:N13"/>
    <mergeCell ref="Q13:R13"/>
    <mergeCell ref="O13:P13"/>
    <mergeCell ref="AF16:AG16"/>
    <mergeCell ref="A1:F2"/>
    <mergeCell ref="J2:L3"/>
    <mergeCell ref="N2:Q3"/>
    <mergeCell ref="A3:D4"/>
    <mergeCell ref="A5:C5"/>
    <mergeCell ref="C7:J7"/>
    <mergeCell ref="D8:I8"/>
    <mergeCell ref="D9:I9"/>
    <mergeCell ref="A10:G10"/>
    <mergeCell ref="I10:K10"/>
    <mergeCell ref="L10:N10"/>
    <mergeCell ref="Q10:R10"/>
    <mergeCell ref="O10:P10"/>
    <mergeCell ref="B11:E11"/>
    <mergeCell ref="F11:G11"/>
    <mergeCell ref="AF14:AG14"/>
    <mergeCell ref="T15:AA15"/>
    <mergeCell ref="AB15:AC15"/>
    <mergeCell ref="AD15:AE15"/>
    <mergeCell ref="AF15:AG15"/>
    <mergeCell ref="I11:K11"/>
    <mergeCell ref="L11:N11"/>
    <mergeCell ref="Q11:R11"/>
    <mergeCell ref="B18:E18"/>
    <mergeCell ref="F18:G18"/>
    <mergeCell ref="T14:AA14"/>
    <mergeCell ref="AB14:AC14"/>
    <mergeCell ref="AD14:AE14"/>
    <mergeCell ref="T16:U16"/>
    <mergeCell ref="V16:AA16"/>
    <mergeCell ref="AB16:AC16"/>
    <mergeCell ref="AD16:AE16"/>
    <mergeCell ref="B14:E14"/>
    <mergeCell ref="F14:G14"/>
    <mergeCell ref="I14:K14"/>
    <mergeCell ref="L14:N14"/>
    <mergeCell ref="Q14:R14"/>
    <mergeCell ref="O14:P14"/>
    <mergeCell ref="B15:E15"/>
    <mergeCell ref="B17:E17"/>
    <mergeCell ref="F17:G17"/>
    <mergeCell ref="I17:K17"/>
    <mergeCell ref="L17:N17"/>
    <mergeCell ref="Q17:R17"/>
    <mergeCell ref="T18:U18"/>
    <mergeCell ref="V18:AA18"/>
    <mergeCell ref="AB18:AC18"/>
    <mergeCell ref="AD18:AE18"/>
    <mergeCell ref="AF18:AG18"/>
    <mergeCell ref="T17:U17"/>
    <mergeCell ref="V17:AA17"/>
    <mergeCell ref="AB17:AC17"/>
    <mergeCell ref="AD17:AE17"/>
    <mergeCell ref="AF17:AG17"/>
    <mergeCell ref="AD19:AE19"/>
    <mergeCell ref="AF19:AG19"/>
    <mergeCell ref="B19:D19"/>
    <mergeCell ref="I19:K19"/>
    <mergeCell ref="L19:N19"/>
    <mergeCell ref="O19:P19"/>
    <mergeCell ref="Q19:R19"/>
    <mergeCell ref="B25:E25"/>
    <mergeCell ref="F25:G25"/>
    <mergeCell ref="I25:K25"/>
    <mergeCell ref="L25:N25"/>
    <mergeCell ref="Q25:R25"/>
    <mergeCell ref="B24:E24"/>
    <mergeCell ref="F24:G24"/>
    <mergeCell ref="I24:K24"/>
    <mergeCell ref="L24:N24"/>
    <mergeCell ref="Q24:R24"/>
    <mergeCell ref="Q23:R23"/>
    <mergeCell ref="B20:E20"/>
    <mergeCell ref="F20:G20"/>
    <mergeCell ref="I20:K20"/>
    <mergeCell ref="O24:P24"/>
    <mergeCell ref="O25:P25"/>
    <mergeCell ref="B21:E21"/>
    <mergeCell ref="F21:G21"/>
    <mergeCell ref="I21:K21"/>
    <mergeCell ref="Q38:R38"/>
    <mergeCell ref="T19:U19"/>
    <mergeCell ref="V19:AA19"/>
    <mergeCell ref="AB19:AC19"/>
    <mergeCell ref="L20:N20"/>
    <mergeCell ref="O20:P20"/>
    <mergeCell ref="O21:P21"/>
    <mergeCell ref="O22:P22"/>
    <mergeCell ref="O23:P23"/>
    <mergeCell ref="Q20:R20"/>
    <mergeCell ref="Q22:R22"/>
    <mergeCell ref="Q21:R21"/>
    <mergeCell ref="O36:P36"/>
    <mergeCell ref="O37:P37"/>
    <mergeCell ref="L32:N32"/>
    <mergeCell ref="Q37:R37"/>
    <mergeCell ref="Q26:R26"/>
    <mergeCell ref="Q27:R27"/>
    <mergeCell ref="Q28:R28"/>
    <mergeCell ref="O29:P29"/>
    <mergeCell ref="Q29:R29"/>
    <mergeCell ref="L21:N21"/>
    <mergeCell ref="O35:P35"/>
    <mergeCell ref="L37:N37"/>
    <mergeCell ref="B38:E38"/>
    <mergeCell ref="F38:G38"/>
    <mergeCell ref="I38:K38"/>
    <mergeCell ref="L38:N38"/>
    <mergeCell ref="O38:P38"/>
    <mergeCell ref="B26:E26"/>
    <mergeCell ref="F26:G26"/>
    <mergeCell ref="I26:K26"/>
    <mergeCell ref="L26:N26"/>
    <mergeCell ref="O26:P26"/>
    <mergeCell ref="B27:E27"/>
    <mergeCell ref="F27:G27"/>
    <mergeCell ref="I27:K27"/>
    <mergeCell ref="L27:N27"/>
    <mergeCell ref="O27:P27"/>
    <mergeCell ref="B28:E28"/>
    <mergeCell ref="F28:G28"/>
    <mergeCell ref="I28:K28"/>
    <mergeCell ref="L28:N28"/>
    <mergeCell ref="O28:P28"/>
    <mergeCell ref="B29:E29"/>
    <mergeCell ref="F29:G29"/>
    <mergeCell ref="I29:K29"/>
    <mergeCell ref="L29:N29"/>
    <mergeCell ref="I30:K30"/>
    <mergeCell ref="L30:N30"/>
    <mergeCell ref="O30:P30"/>
    <mergeCell ref="Q30:R30"/>
    <mergeCell ref="B31:E31"/>
    <mergeCell ref="F31:G31"/>
    <mergeCell ref="I31:K31"/>
    <mergeCell ref="L31:N31"/>
    <mergeCell ref="O31:P31"/>
    <mergeCell ref="Q31:R31"/>
    <mergeCell ref="B30:G3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33"/>
  <sheetViews>
    <sheetView workbookViewId="0">
      <selection activeCell="H79" sqref="H79"/>
    </sheetView>
  </sheetViews>
  <sheetFormatPr defaultRowHeight="15" x14ac:dyDescent="0.25"/>
  <cols>
    <col min="8" max="8" width="12.28515625" customWidth="1"/>
    <col min="11" max="11" width="5.42578125" customWidth="1"/>
    <col min="13" max="13" width="7.5703125" customWidth="1"/>
    <col min="14" max="14" width="0" hidden="1" customWidth="1"/>
    <col min="15" max="15" width="3.5703125" customWidth="1"/>
    <col min="16" max="16" width="9.28515625" customWidth="1"/>
    <col min="18" max="18" width="4.5703125" customWidth="1"/>
    <col min="20" max="20" width="10.140625" customWidth="1"/>
  </cols>
  <sheetData>
    <row r="1" spans="1:20" ht="15" customHeight="1" x14ac:dyDescent="0.25">
      <c r="A1" s="306" t="s">
        <v>0</v>
      </c>
      <c r="B1" s="290"/>
      <c r="C1" s="290"/>
      <c r="D1" s="290"/>
      <c r="E1" s="290"/>
      <c r="F1" s="290"/>
    </row>
    <row r="2" spans="1:20" x14ac:dyDescent="0.25">
      <c r="A2" s="290"/>
      <c r="B2" s="290"/>
      <c r="C2" s="290"/>
      <c r="D2" s="290"/>
      <c r="E2" s="290"/>
      <c r="F2" s="290"/>
      <c r="J2" s="307"/>
      <c r="K2" s="290"/>
      <c r="L2" s="290"/>
      <c r="N2" s="308"/>
      <c r="O2" s="290"/>
    </row>
    <row r="3" spans="1:20" ht="15" customHeight="1" x14ac:dyDescent="0.25">
      <c r="A3" s="306" t="s">
        <v>1</v>
      </c>
      <c r="B3" s="290"/>
      <c r="C3" s="290"/>
      <c r="D3" s="290"/>
      <c r="J3" s="290"/>
      <c r="K3" s="290"/>
      <c r="L3" s="290"/>
      <c r="N3" s="290"/>
      <c r="O3" s="290"/>
    </row>
    <row r="4" spans="1:20" x14ac:dyDescent="0.25">
      <c r="A4" s="290"/>
      <c r="B4" s="290"/>
      <c r="C4" s="290"/>
      <c r="D4" s="290"/>
    </row>
    <row r="5" spans="1:20" ht="15" customHeight="1" x14ac:dyDescent="0.25">
      <c r="A5" s="306" t="s">
        <v>2</v>
      </c>
      <c r="B5" s="290"/>
      <c r="C5" s="290"/>
    </row>
    <row r="6" spans="1:20" x14ac:dyDescent="0.25">
      <c r="C6" s="34"/>
      <c r="D6" s="34"/>
      <c r="E6" s="34"/>
      <c r="F6" s="34"/>
      <c r="G6" s="34"/>
      <c r="H6" s="34"/>
      <c r="I6" s="34"/>
      <c r="J6" s="34"/>
    </row>
    <row r="7" spans="1:20" ht="15" customHeight="1" x14ac:dyDescent="0.25">
      <c r="C7" s="287" t="s">
        <v>31</v>
      </c>
      <c r="D7" s="288"/>
      <c r="E7" s="288"/>
      <c r="F7" s="288"/>
      <c r="G7" s="288"/>
      <c r="H7" s="288"/>
      <c r="I7" s="288"/>
      <c r="J7" s="288"/>
    </row>
    <row r="8" spans="1:20" x14ac:dyDescent="0.25">
      <c r="C8" s="474" t="s">
        <v>70</v>
      </c>
      <c r="D8" s="475"/>
      <c r="E8" s="475"/>
      <c r="F8" s="475"/>
      <c r="G8" s="475"/>
      <c r="H8" s="475"/>
      <c r="I8" s="475"/>
      <c r="J8" s="38"/>
    </row>
    <row r="9" spans="1:20" ht="16.5" thickTop="1" thickBot="1" x14ac:dyDescent="0.3">
      <c r="C9" s="476" t="s">
        <v>223</v>
      </c>
      <c r="D9" s="477"/>
      <c r="E9" s="477"/>
      <c r="F9" s="477"/>
      <c r="G9" s="477"/>
      <c r="H9" s="477"/>
      <c r="I9" s="477"/>
      <c r="J9" s="38"/>
      <c r="O9" s="301"/>
      <c r="P9" s="301"/>
      <c r="Q9" s="301"/>
      <c r="R9" s="301"/>
    </row>
    <row r="10" spans="1:20" ht="35.25" customHeight="1" thickBot="1" x14ac:dyDescent="0.3">
      <c r="A10" s="425" t="s">
        <v>5</v>
      </c>
      <c r="B10" s="426"/>
      <c r="C10" s="426"/>
      <c r="D10" s="426"/>
      <c r="E10" s="426"/>
      <c r="F10" s="426"/>
      <c r="G10" s="426"/>
      <c r="H10" s="163" t="s">
        <v>221</v>
      </c>
      <c r="I10" s="427" t="s">
        <v>222</v>
      </c>
      <c r="J10" s="426"/>
      <c r="K10" s="426"/>
      <c r="L10" s="428" t="s">
        <v>51</v>
      </c>
      <c r="M10" s="426"/>
      <c r="N10" s="426"/>
      <c r="O10" s="429" t="s">
        <v>7</v>
      </c>
      <c r="P10" s="432"/>
      <c r="Q10" s="429" t="s">
        <v>8</v>
      </c>
      <c r="R10" s="430"/>
    </row>
    <row r="11" spans="1:20" ht="16.5" customHeight="1" thickBot="1" x14ac:dyDescent="0.3">
      <c r="A11" s="219" t="s">
        <v>9</v>
      </c>
      <c r="B11" s="428" t="s">
        <v>10</v>
      </c>
      <c r="C11" s="426"/>
      <c r="D11" s="426"/>
      <c r="E11" s="426"/>
      <c r="F11" s="428"/>
      <c r="G11" s="426"/>
      <c r="H11" s="220" t="s">
        <v>11</v>
      </c>
      <c r="I11" s="427" t="s">
        <v>12</v>
      </c>
      <c r="J11" s="426"/>
      <c r="K11" s="426"/>
      <c r="L11" s="427" t="s">
        <v>52</v>
      </c>
      <c r="M11" s="426"/>
      <c r="N11" s="426"/>
      <c r="O11" s="490" t="s">
        <v>53</v>
      </c>
      <c r="P11" s="441"/>
      <c r="Q11" s="427" t="s">
        <v>54</v>
      </c>
      <c r="R11" s="434"/>
    </row>
    <row r="12" spans="1:20" ht="15.75" customHeight="1" thickBot="1" x14ac:dyDescent="0.3">
      <c r="A12" s="19"/>
      <c r="B12" s="334" t="s">
        <v>18</v>
      </c>
      <c r="C12" s="335"/>
      <c r="D12" s="335"/>
      <c r="E12" s="335"/>
      <c r="F12" s="334"/>
      <c r="G12" s="335"/>
      <c r="H12" s="216">
        <v>1436887.66</v>
      </c>
      <c r="I12" s="486">
        <v>3883500</v>
      </c>
      <c r="J12" s="487"/>
      <c r="K12" s="487"/>
      <c r="L12" s="486">
        <v>1791449.7</v>
      </c>
      <c r="M12" s="487"/>
      <c r="N12" s="487"/>
      <c r="O12" s="488">
        <f>IFERROR(L12/H12,0)</f>
        <v>1.2467569663727225</v>
      </c>
      <c r="P12" s="489"/>
      <c r="Q12" s="495">
        <f t="shared" ref="Q12:Q17" si="0">IFERROR(L12/I12,0)</f>
        <v>0.46129772112784856</v>
      </c>
      <c r="R12" s="496"/>
      <c r="T12" s="108"/>
    </row>
    <row r="13" spans="1:20" ht="15" customHeight="1" x14ac:dyDescent="0.25">
      <c r="A13" s="20" t="s">
        <v>55</v>
      </c>
      <c r="B13" s="386" t="s">
        <v>56</v>
      </c>
      <c r="C13" s="385"/>
      <c r="D13" s="385"/>
      <c r="E13" s="385"/>
      <c r="F13" s="386"/>
      <c r="G13" s="385"/>
      <c r="H13" s="56">
        <v>1167488.97</v>
      </c>
      <c r="I13" s="387">
        <v>3243500</v>
      </c>
      <c r="J13" s="388"/>
      <c r="K13" s="388"/>
      <c r="L13" s="387">
        <v>1509379.73</v>
      </c>
      <c r="M13" s="388"/>
      <c r="N13" s="388"/>
      <c r="O13" s="478">
        <f>IFERROR(L13/H13,0)</f>
        <v>1.2928428180353602</v>
      </c>
      <c r="P13" s="479"/>
      <c r="Q13" s="497">
        <f t="shared" si="0"/>
        <v>0.46535524279327883</v>
      </c>
      <c r="R13" s="498"/>
      <c r="S13" s="43"/>
      <c r="T13" s="39"/>
    </row>
    <row r="14" spans="1:20" ht="15" customHeight="1" x14ac:dyDescent="0.25">
      <c r="A14" s="25" t="s">
        <v>57</v>
      </c>
      <c r="B14" s="480" t="s">
        <v>56</v>
      </c>
      <c r="C14" s="481"/>
      <c r="D14" s="481"/>
      <c r="E14" s="481"/>
      <c r="F14" s="480"/>
      <c r="G14" s="481"/>
      <c r="H14" s="9">
        <v>1167488.97</v>
      </c>
      <c r="I14" s="482">
        <v>3243500</v>
      </c>
      <c r="J14" s="483"/>
      <c r="K14" s="483"/>
      <c r="L14" s="482">
        <v>1509379.73</v>
      </c>
      <c r="M14" s="483"/>
      <c r="N14" s="483"/>
      <c r="O14" s="484">
        <f>IFERROR(L14/H14,0)</f>
        <v>1.2928428180353602</v>
      </c>
      <c r="P14" s="485"/>
      <c r="Q14" s="499">
        <f t="shared" si="0"/>
        <v>0.46535524279327883</v>
      </c>
      <c r="R14" s="500"/>
      <c r="S14" s="43"/>
    </row>
    <row r="15" spans="1:20" ht="15" customHeight="1" x14ac:dyDescent="0.25">
      <c r="A15" s="24" t="s">
        <v>19</v>
      </c>
      <c r="B15" s="455" t="s">
        <v>20</v>
      </c>
      <c r="C15" s="456"/>
      <c r="D15" s="456"/>
      <c r="E15" s="456"/>
      <c r="F15" s="455"/>
      <c r="G15" s="456"/>
      <c r="H15" s="230">
        <v>1167488.97</v>
      </c>
      <c r="I15" s="457">
        <v>3243500</v>
      </c>
      <c r="J15" s="458"/>
      <c r="K15" s="458"/>
      <c r="L15" s="457">
        <v>1509379.73</v>
      </c>
      <c r="M15" s="458"/>
      <c r="N15" s="458"/>
      <c r="O15" s="453">
        <f>IFERROR(L15/H15,0)</f>
        <v>1.2928428180353602</v>
      </c>
      <c r="P15" s="454"/>
      <c r="Q15" s="491">
        <f t="shared" si="0"/>
        <v>0.46535524279327883</v>
      </c>
      <c r="R15" s="492"/>
      <c r="S15" s="43"/>
    </row>
    <row r="16" spans="1:20" ht="21" customHeight="1" x14ac:dyDescent="0.25">
      <c r="A16" s="24" t="s">
        <v>71</v>
      </c>
      <c r="B16" s="455" t="s">
        <v>72</v>
      </c>
      <c r="C16" s="456"/>
      <c r="D16" s="456"/>
      <c r="E16" s="456"/>
      <c r="F16" s="455"/>
      <c r="G16" s="456"/>
      <c r="H16" s="230">
        <v>1090995.3899999999</v>
      </c>
      <c r="I16" s="457">
        <v>2951000</v>
      </c>
      <c r="J16" s="458"/>
      <c r="K16" s="458"/>
      <c r="L16" s="457">
        <v>1401745.23</v>
      </c>
      <c r="M16" s="458"/>
      <c r="N16" s="458"/>
      <c r="O16" s="453">
        <f t="shared" ref="O16:O19" si="1">IFERROR(L16/H16,0)</f>
        <v>1.2848314876930875</v>
      </c>
      <c r="P16" s="454"/>
      <c r="Q16" s="491">
        <f t="shared" si="0"/>
        <v>0.47500685530328701</v>
      </c>
      <c r="R16" s="492"/>
      <c r="S16" s="43"/>
    </row>
    <row r="17" spans="1:19" ht="20.25" customHeight="1" x14ac:dyDescent="0.25">
      <c r="A17" s="24" t="s">
        <v>73</v>
      </c>
      <c r="B17" s="455" t="s">
        <v>74</v>
      </c>
      <c r="C17" s="456"/>
      <c r="D17" s="456"/>
      <c r="E17" s="456"/>
      <c r="F17" s="455"/>
      <c r="G17" s="456"/>
      <c r="H17" s="230">
        <v>997818.75</v>
      </c>
      <c r="I17" s="457">
        <v>2502000</v>
      </c>
      <c r="J17" s="458"/>
      <c r="K17" s="458"/>
      <c r="L17" s="457">
        <v>1224310.83</v>
      </c>
      <c r="M17" s="458"/>
      <c r="N17" s="458"/>
      <c r="O17" s="453">
        <f t="shared" si="1"/>
        <v>1.2269871958208844</v>
      </c>
      <c r="P17" s="454"/>
      <c r="Q17" s="491">
        <f t="shared" si="0"/>
        <v>0.48933286570743406</v>
      </c>
      <c r="R17" s="492"/>
      <c r="S17" s="43"/>
    </row>
    <row r="18" spans="1:19" ht="33.75" customHeight="1" x14ac:dyDescent="0.25">
      <c r="A18" s="24" t="s">
        <v>75</v>
      </c>
      <c r="B18" s="455" t="s">
        <v>76</v>
      </c>
      <c r="C18" s="456"/>
      <c r="D18" s="456"/>
      <c r="E18" s="456"/>
      <c r="F18" s="455"/>
      <c r="G18" s="456"/>
      <c r="H18" s="230">
        <v>959093.75</v>
      </c>
      <c r="I18" s="457">
        <v>2421000</v>
      </c>
      <c r="J18" s="458"/>
      <c r="K18" s="458"/>
      <c r="L18" s="457">
        <v>1187810.83</v>
      </c>
      <c r="M18" s="458"/>
      <c r="N18" s="458"/>
      <c r="O18" s="453">
        <f t="shared" si="1"/>
        <v>1.2384720784594834</v>
      </c>
      <c r="P18" s="454"/>
      <c r="Q18" s="493">
        <f t="shared" ref="Q18" si="2">IFERROR(L18/I18,0)</f>
        <v>0.49062818256918633</v>
      </c>
      <c r="R18" s="494"/>
    </row>
    <row r="19" spans="1:19" ht="15" customHeight="1" x14ac:dyDescent="0.25">
      <c r="A19" s="24" t="s">
        <v>77</v>
      </c>
      <c r="B19" s="455" t="s">
        <v>78</v>
      </c>
      <c r="C19" s="456"/>
      <c r="D19" s="456"/>
      <c r="E19" s="456"/>
      <c r="F19" s="455"/>
      <c r="G19" s="456"/>
      <c r="H19" s="230">
        <v>38725</v>
      </c>
      <c r="I19" s="457">
        <v>81000</v>
      </c>
      <c r="J19" s="458"/>
      <c r="K19" s="458"/>
      <c r="L19" s="457">
        <v>36500</v>
      </c>
      <c r="M19" s="458"/>
      <c r="N19" s="458"/>
      <c r="O19" s="453">
        <f t="shared" si="1"/>
        <v>0.94254357650096832</v>
      </c>
      <c r="P19" s="454"/>
      <c r="Q19" s="493">
        <f t="shared" ref="Q19:Q25" si="3">IFERROR(L19/I19,0)</f>
        <v>0.45061728395061729</v>
      </c>
      <c r="R19" s="494"/>
    </row>
    <row r="20" spans="1:19" ht="15" customHeight="1" x14ac:dyDescent="0.25">
      <c r="A20" s="24" t="s">
        <v>79</v>
      </c>
      <c r="B20" s="455" t="s">
        <v>80</v>
      </c>
      <c r="C20" s="456"/>
      <c r="D20" s="456"/>
      <c r="E20" s="456"/>
      <c r="F20" s="455"/>
      <c r="G20" s="456"/>
      <c r="H20" s="230">
        <v>0</v>
      </c>
      <c r="I20" s="457">
        <v>71000</v>
      </c>
      <c r="J20" s="458"/>
      <c r="K20" s="458"/>
      <c r="L20" s="457">
        <v>25337.54</v>
      </c>
      <c r="M20" s="458"/>
      <c r="N20" s="458"/>
      <c r="O20" s="453">
        <f t="shared" ref="O20:O25" si="4">IFERROR(L20/H20,0)</f>
        <v>0</v>
      </c>
      <c r="P20" s="454"/>
      <c r="Q20" s="493">
        <f t="shared" si="3"/>
        <v>0.35686676056338029</v>
      </c>
      <c r="R20" s="494"/>
    </row>
    <row r="21" spans="1:19" ht="22.5" customHeight="1" x14ac:dyDescent="0.25">
      <c r="A21" s="24" t="s">
        <v>81</v>
      </c>
      <c r="B21" s="455" t="s">
        <v>80</v>
      </c>
      <c r="C21" s="456"/>
      <c r="D21" s="456"/>
      <c r="E21" s="456"/>
      <c r="F21" s="455"/>
      <c r="G21" s="456"/>
      <c r="H21" s="230">
        <v>0</v>
      </c>
      <c r="I21" s="457">
        <v>71000</v>
      </c>
      <c r="J21" s="458"/>
      <c r="K21" s="458"/>
      <c r="L21" s="457">
        <v>25337.54</v>
      </c>
      <c r="M21" s="458"/>
      <c r="N21" s="458"/>
      <c r="O21" s="453">
        <f t="shared" si="4"/>
        <v>0</v>
      </c>
      <c r="P21" s="454"/>
      <c r="Q21" s="493">
        <f t="shared" si="3"/>
        <v>0.35686676056338029</v>
      </c>
      <c r="R21" s="494"/>
    </row>
    <row r="22" spans="1:19" ht="15" customHeight="1" x14ac:dyDescent="0.25">
      <c r="A22" s="24" t="s">
        <v>82</v>
      </c>
      <c r="B22" s="455" t="s">
        <v>83</v>
      </c>
      <c r="C22" s="456"/>
      <c r="D22" s="456"/>
      <c r="E22" s="456"/>
      <c r="F22" s="455"/>
      <c r="G22" s="456"/>
      <c r="H22" s="230">
        <v>93176.639999999999</v>
      </c>
      <c r="I22" s="457">
        <v>378000</v>
      </c>
      <c r="J22" s="458"/>
      <c r="K22" s="458"/>
      <c r="L22" s="457">
        <v>152096.85999999999</v>
      </c>
      <c r="M22" s="458"/>
      <c r="N22" s="458"/>
      <c r="O22" s="453">
        <f t="shared" si="4"/>
        <v>1.6323496962328754</v>
      </c>
      <c r="P22" s="454"/>
      <c r="Q22" s="493">
        <f t="shared" si="3"/>
        <v>0.40237264550264545</v>
      </c>
      <c r="R22" s="494"/>
    </row>
    <row r="23" spans="1:19" ht="22.5" customHeight="1" x14ac:dyDescent="0.25">
      <c r="A23" s="24" t="s">
        <v>84</v>
      </c>
      <c r="B23" s="455" t="s">
        <v>85</v>
      </c>
      <c r="C23" s="456"/>
      <c r="D23" s="456"/>
      <c r="E23" s="456"/>
      <c r="F23" s="455"/>
      <c r="G23" s="456"/>
      <c r="H23" s="230">
        <v>93176.639999999999</v>
      </c>
      <c r="I23" s="457">
        <v>378000</v>
      </c>
      <c r="J23" s="458"/>
      <c r="K23" s="458"/>
      <c r="L23" s="457">
        <v>152096.85999999999</v>
      </c>
      <c r="M23" s="458"/>
      <c r="N23" s="458"/>
      <c r="O23" s="453">
        <f t="shared" si="4"/>
        <v>1.6323496962328754</v>
      </c>
      <c r="P23" s="454"/>
      <c r="Q23" s="493">
        <f t="shared" si="3"/>
        <v>0.40237264550264545</v>
      </c>
      <c r="R23" s="494"/>
    </row>
    <row r="24" spans="1:19" ht="15" customHeight="1" x14ac:dyDescent="0.25">
      <c r="A24" s="24" t="s">
        <v>86</v>
      </c>
      <c r="B24" s="455" t="s">
        <v>87</v>
      </c>
      <c r="C24" s="456"/>
      <c r="D24" s="456"/>
      <c r="E24" s="456"/>
      <c r="F24" s="455"/>
      <c r="G24" s="456"/>
      <c r="H24" s="230">
        <v>75450.679999999993</v>
      </c>
      <c r="I24" s="457">
        <v>289900</v>
      </c>
      <c r="J24" s="458"/>
      <c r="K24" s="458"/>
      <c r="L24" s="457">
        <v>106353.82</v>
      </c>
      <c r="M24" s="458"/>
      <c r="N24" s="458"/>
      <c r="O24" s="453">
        <f t="shared" si="4"/>
        <v>1.4095806691205437</v>
      </c>
      <c r="P24" s="454"/>
      <c r="Q24" s="493">
        <f t="shared" si="3"/>
        <v>0.36686381510865818</v>
      </c>
      <c r="R24" s="494"/>
    </row>
    <row r="25" spans="1:19" ht="21" customHeight="1" x14ac:dyDescent="0.25">
      <c r="A25" s="24" t="s">
        <v>88</v>
      </c>
      <c r="B25" s="455" t="s">
        <v>89</v>
      </c>
      <c r="C25" s="456"/>
      <c r="D25" s="456"/>
      <c r="E25" s="456"/>
      <c r="F25" s="455"/>
      <c r="G25" s="456"/>
      <c r="H25" s="230">
        <v>34853.64</v>
      </c>
      <c r="I25" s="457">
        <v>46300</v>
      </c>
      <c r="J25" s="458"/>
      <c r="K25" s="458"/>
      <c r="L25" s="457">
        <v>31799.3</v>
      </c>
      <c r="M25" s="458"/>
      <c r="N25" s="458"/>
      <c r="O25" s="453">
        <f t="shared" si="4"/>
        <v>0.91236668537346455</v>
      </c>
      <c r="P25" s="454"/>
      <c r="Q25" s="493">
        <f t="shared" si="3"/>
        <v>0.68680993520518352</v>
      </c>
      <c r="R25" s="494"/>
    </row>
    <row r="26" spans="1:19" ht="23.25" customHeight="1" x14ac:dyDescent="0.25">
      <c r="A26" s="24" t="s">
        <v>90</v>
      </c>
      <c r="B26" s="455" t="s">
        <v>91</v>
      </c>
      <c r="C26" s="456"/>
      <c r="D26" s="456"/>
      <c r="E26" s="456"/>
      <c r="F26" s="455"/>
      <c r="G26" s="456"/>
      <c r="H26" s="230">
        <v>924</v>
      </c>
      <c r="I26" s="457">
        <v>6000</v>
      </c>
      <c r="J26" s="458"/>
      <c r="K26" s="458"/>
      <c r="L26" s="457">
        <v>1820.6</v>
      </c>
      <c r="M26" s="458"/>
      <c r="N26" s="458"/>
      <c r="O26" s="453">
        <f>IFERROR(L26/H26,0)</f>
        <v>1.9703463203463203</v>
      </c>
      <c r="P26" s="454"/>
      <c r="Q26" s="493">
        <f t="shared" ref="Q26:Q39" si="5">IFERROR(L26/I26,0)</f>
        <v>0.30343333333333333</v>
      </c>
      <c r="R26" s="494"/>
    </row>
    <row r="27" spans="1:19" ht="24.75" customHeight="1" x14ac:dyDescent="0.25">
      <c r="A27" s="24" t="s">
        <v>92</v>
      </c>
      <c r="B27" s="455" t="s">
        <v>93</v>
      </c>
      <c r="C27" s="456"/>
      <c r="D27" s="456"/>
      <c r="E27" s="456"/>
      <c r="F27" s="455"/>
      <c r="G27" s="456"/>
      <c r="H27" s="230">
        <v>24356.14</v>
      </c>
      <c r="I27" s="457">
        <v>25000</v>
      </c>
      <c r="J27" s="458"/>
      <c r="K27" s="458"/>
      <c r="L27" s="457">
        <v>24779.72</v>
      </c>
      <c r="M27" s="458"/>
      <c r="N27" s="458"/>
      <c r="O27" s="453">
        <f t="shared" ref="O27" si="6">IFERROR(L27/H27,0)</f>
        <v>1.0173910972756768</v>
      </c>
      <c r="P27" s="454"/>
      <c r="Q27" s="493">
        <f t="shared" si="5"/>
        <v>0.99118880000000009</v>
      </c>
      <c r="R27" s="494"/>
    </row>
    <row r="28" spans="1:19" x14ac:dyDescent="0.25">
      <c r="A28" s="24" t="s">
        <v>94</v>
      </c>
      <c r="B28" s="455" t="s">
        <v>95</v>
      </c>
      <c r="C28" s="456"/>
      <c r="D28" s="456"/>
      <c r="E28" s="456"/>
      <c r="F28" s="455"/>
      <c r="G28" s="456"/>
      <c r="H28" s="230">
        <v>9573.5</v>
      </c>
      <c r="I28" s="457">
        <v>15000</v>
      </c>
      <c r="J28" s="458"/>
      <c r="K28" s="458"/>
      <c r="L28" s="457">
        <v>5198.9799999999996</v>
      </c>
      <c r="M28" s="458"/>
      <c r="N28" s="458"/>
      <c r="O28" s="453">
        <f t="shared" ref="O28:O34" si="7">IFERROR(L28/H28,0)</f>
        <v>0.54305948712592045</v>
      </c>
      <c r="P28" s="454"/>
      <c r="Q28" s="493">
        <f t="shared" si="5"/>
        <v>0.34659866666666661</v>
      </c>
      <c r="R28" s="494"/>
    </row>
    <row r="29" spans="1:19" x14ac:dyDescent="0.25">
      <c r="A29" s="24" t="s">
        <v>96</v>
      </c>
      <c r="B29" s="455" t="s">
        <v>97</v>
      </c>
      <c r="C29" s="456"/>
      <c r="D29" s="456"/>
      <c r="E29" s="456"/>
      <c r="F29" s="455"/>
      <c r="G29" s="456"/>
      <c r="H29" s="230">
        <v>0</v>
      </c>
      <c r="I29" s="457">
        <v>300</v>
      </c>
      <c r="J29" s="458"/>
      <c r="K29" s="458"/>
      <c r="L29" s="457">
        <v>0</v>
      </c>
      <c r="M29" s="458"/>
      <c r="N29" s="458"/>
      <c r="O29" s="453">
        <f t="shared" si="7"/>
        <v>0</v>
      </c>
      <c r="P29" s="454"/>
      <c r="Q29" s="493">
        <f t="shared" si="5"/>
        <v>0</v>
      </c>
      <c r="R29" s="494"/>
    </row>
    <row r="30" spans="1:19" x14ac:dyDescent="0.25">
      <c r="A30" s="24" t="s">
        <v>98</v>
      </c>
      <c r="B30" s="455" t="s">
        <v>99</v>
      </c>
      <c r="C30" s="456"/>
      <c r="D30" s="456"/>
      <c r="E30" s="456"/>
      <c r="F30" s="455"/>
      <c r="G30" s="456"/>
      <c r="H30" s="230">
        <v>15972.45</v>
      </c>
      <c r="I30" s="457">
        <v>123700</v>
      </c>
      <c r="J30" s="458"/>
      <c r="K30" s="458"/>
      <c r="L30" s="457">
        <v>21212.59</v>
      </c>
      <c r="M30" s="458"/>
      <c r="N30" s="458"/>
      <c r="O30" s="453">
        <f t="shared" si="7"/>
        <v>1.3280736518192262</v>
      </c>
      <c r="P30" s="454"/>
      <c r="Q30" s="493">
        <f t="shared" si="5"/>
        <v>0.17148415521422797</v>
      </c>
      <c r="R30" s="494"/>
    </row>
    <row r="31" spans="1:19" x14ac:dyDescent="0.25">
      <c r="A31" s="24" t="s">
        <v>100</v>
      </c>
      <c r="B31" s="455" t="s">
        <v>101</v>
      </c>
      <c r="C31" s="456"/>
      <c r="D31" s="456"/>
      <c r="E31" s="456"/>
      <c r="F31" s="455"/>
      <c r="G31" s="456"/>
      <c r="H31" s="230">
        <v>2142.16</v>
      </c>
      <c r="I31" s="457">
        <v>17000</v>
      </c>
      <c r="J31" s="458"/>
      <c r="K31" s="458"/>
      <c r="L31" s="457">
        <v>1773.87</v>
      </c>
      <c r="M31" s="458"/>
      <c r="N31" s="458"/>
      <c r="O31" s="453">
        <f t="shared" si="7"/>
        <v>0.82807540053030582</v>
      </c>
      <c r="P31" s="454"/>
      <c r="Q31" s="493">
        <f t="shared" si="5"/>
        <v>0.10434529411764705</v>
      </c>
      <c r="R31" s="494"/>
    </row>
    <row r="32" spans="1:19" x14ac:dyDescent="0.25">
      <c r="A32" s="24" t="s">
        <v>102</v>
      </c>
      <c r="B32" s="455" t="s">
        <v>103</v>
      </c>
      <c r="C32" s="456"/>
      <c r="D32" s="456"/>
      <c r="E32" s="456"/>
      <c r="F32" s="455"/>
      <c r="G32" s="456"/>
      <c r="H32" s="230">
        <v>0</v>
      </c>
      <c r="I32" s="457">
        <v>50000</v>
      </c>
      <c r="J32" s="458"/>
      <c r="K32" s="458"/>
      <c r="L32" s="457">
        <v>0</v>
      </c>
      <c r="M32" s="458"/>
      <c r="N32" s="458"/>
      <c r="O32" s="453">
        <f t="shared" si="7"/>
        <v>0</v>
      </c>
      <c r="P32" s="454"/>
      <c r="Q32" s="493">
        <f t="shared" si="5"/>
        <v>0</v>
      </c>
      <c r="R32" s="494"/>
    </row>
    <row r="33" spans="1:18" x14ac:dyDescent="0.25">
      <c r="A33" s="24" t="s">
        <v>104</v>
      </c>
      <c r="B33" s="455" t="s">
        <v>105</v>
      </c>
      <c r="C33" s="456"/>
      <c r="D33" s="456"/>
      <c r="E33" s="456"/>
      <c r="F33" s="455"/>
      <c r="G33" s="456"/>
      <c r="H33" s="230">
        <v>13565.76</v>
      </c>
      <c r="I33" s="457">
        <v>39100</v>
      </c>
      <c r="J33" s="458"/>
      <c r="K33" s="458"/>
      <c r="L33" s="457">
        <v>16337.74</v>
      </c>
      <c r="M33" s="458"/>
      <c r="N33" s="458"/>
      <c r="O33" s="453">
        <f t="shared" si="7"/>
        <v>1.2043365060269384</v>
      </c>
      <c r="P33" s="454"/>
      <c r="Q33" s="493">
        <f t="shared" si="5"/>
        <v>0.41784501278772379</v>
      </c>
      <c r="R33" s="494"/>
    </row>
    <row r="34" spans="1:18" x14ac:dyDescent="0.25">
      <c r="A34" s="24" t="s">
        <v>106</v>
      </c>
      <c r="B34" s="455" t="s">
        <v>107</v>
      </c>
      <c r="C34" s="456"/>
      <c r="D34" s="456"/>
      <c r="E34" s="456"/>
      <c r="F34" s="455"/>
      <c r="G34" s="456"/>
      <c r="H34" s="230">
        <v>264.52999999999997</v>
      </c>
      <c r="I34" s="457">
        <v>2600</v>
      </c>
      <c r="J34" s="458"/>
      <c r="K34" s="458"/>
      <c r="L34" s="457">
        <v>1393.82</v>
      </c>
      <c r="M34" s="458"/>
      <c r="N34" s="458"/>
      <c r="O34" s="453">
        <f t="shared" si="7"/>
        <v>5.2690432087097872</v>
      </c>
      <c r="P34" s="454"/>
      <c r="Q34" s="493">
        <f t="shared" si="5"/>
        <v>0.53608461538461538</v>
      </c>
      <c r="R34" s="494"/>
    </row>
    <row r="35" spans="1:18" x14ac:dyDescent="0.25">
      <c r="A35" s="24" t="s">
        <v>108</v>
      </c>
      <c r="B35" s="455" t="s">
        <v>109</v>
      </c>
      <c r="C35" s="456"/>
      <c r="D35" s="456"/>
      <c r="E35" s="456"/>
      <c r="F35" s="455"/>
      <c r="G35" s="456"/>
      <c r="H35" s="230">
        <v>0</v>
      </c>
      <c r="I35" s="457">
        <v>8000</v>
      </c>
      <c r="J35" s="458"/>
      <c r="K35" s="458"/>
      <c r="L35" s="457">
        <v>1707.16</v>
      </c>
      <c r="M35" s="458"/>
      <c r="N35" s="458"/>
      <c r="O35" s="453">
        <f t="shared" ref="O35:O44" si="8">IFERROR(L35/H35,0)</f>
        <v>0</v>
      </c>
      <c r="P35" s="454"/>
      <c r="Q35" s="493">
        <f t="shared" si="5"/>
        <v>0.213395</v>
      </c>
      <c r="R35" s="494"/>
    </row>
    <row r="36" spans="1:18" x14ac:dyDescent="0.25">
      <c r="A36" s="24" t="s">
        <v>110</v>
      </c>
      <c r="B36" s="455" t="s">
        <v>111</v>
      </c>
      <c r="C36" s="456"/>
      <c r="D36" s="456"/>
      <c r="E36" s="456"/>
      <c r="F36" s="455"/>
      <c r="G36" s="456"/>
      <c r="H36" s="230">
        <v>0</v>
      </c>
      <c r="I36" s="457">
        <v>7000</v>
      </c>
      <c r="J36" s="458"/>
      <c r="K36" s="458"/>
      <c r="L36" s="457">
        <v>0</v>
      </c>
      <c r="M36" s="458"/>
      <c r="N36" s="458"/>
      <c r="O36" s="453">
        <f t="shared" si="8"/>
        <v>0</v>
      </c>
      <c r="P36" s="454"/>
      <c r="Q36" s="493">
        <f t="shared" si="5"/>
        <v>0</v>
      </c>
      <c r="R36" s="494"/>
    </row>
    <row r="37" spans="1:18" x14ac:dyDescent="0.25">
      <c r="A37" s="24" t="s">
        <v>112</v>
      </c>
      <c r="B37" s="455" t="s">
        <v>113</v>
      </c>
      <c r="C37" s="456"/>
      <c r="D37" s="456"/>
      <c r="E37" s="456"/>
      <c r="F37" s="455"/>
      <c r="G37" s="456"/>
      <c r="H37" s="230">
        <v>21603.47</v>
      </c>
      <c r="I37" s="457">
        <v>100900</v>
      </c>
      <c r="J37" s="458"/>
      <c r="K37" s="458"/>
      <c r="L37" s="457">
        <v>46227.73</v>
      </c>
      <c r="M37" s="458"/>
      <c r="N37" s="458"/>
      <c r="O37" s="453">
        <f t="shared" si="8"/>
        <v>2.1398289256309289</v>
      </c>
      <c r="P37" s="454"/>
      <c r="Q37" s="493">
        <f t="shared" si="5"/>
        <v>0.45815391476709616</v>
      </c>
      <c r="R37" s="494"/>
    </row>
    <row r="38" spans="1:18" x14ac:dyDescent="0.25">
      <c r="A38" s="24" t="s">
        <v>114</v>
      </c>
      <c r="B38" s="455" t="s">
        <v>115</v>
      </c>
      <c r="C38" s="456"/>
      <c r="D38" s="456"/>
      <c r="E38" s="456"/>
      <c r="F38" s="455"/>
      <c r="G38" s="456"/>
      <c r="H38" s="230">
        <v>2119.87</v>
      </c>
      <c r="I38" s="457">
        <v>5000</v>
      </c>
      <c r="J38" s="458"/>
      <c r="K38" s="458"/>
      <c r="L38" s="457">
        <v>4788.32</v>
      </c>
      <c r="M38" s="458"/>
      <c r="N38" s="458"/>
      <c r="O38" s="453">
        <f t="shared" si="8"/>
        <v>2.2587800195294996</v>
      </c>
      <c r="P38" s="454"/>
      <c r="Q38" s="493">
        <f t="shared" si="5"/>
        <v>0.95766399999999996</v>
      </c>
      <c r="R38" s="494"/>
    </row>
    <row r="39" spans="1:18" x14ac:dyDescent="0.25">
      <c r="A39" s="24" t="s">
        <v>116</v>
      </c>
      <c r="B39" s="455" t="s">
        <v>117</v>
      </c>
      <c r="C39" s="456"/>
      <c r="D39" s="456"/>
      <c r="E39" s="456"/>
      <c r="F39" s="455"/>
      <c r="G39" s="456"/>
      <c r="H39" s="230">
        <v>0</v>
      </c>
      <c r="I39" s="457">
        <v>15000</v>
      </c>
      <c r="J39" s="458"/>
      <c r="K39" s="458"/>
      <c r="L39" s="457">
        <v>4613.91</v>
      </c>
      <c r="M39" s="458"/>
      <c r="N39" s="458"/>
      <c r="O39" s="453">
        <f t="shared" si="8"/>
        <v>0</v>
      </c>
      <c r="P39" s="454"/>
      <c r="Q39" s="493">
        <f t="shared" si="5"/>
        <v>0.30759399999999998</v>
      </c>
      <c r="R39" s="494"/>
    </row>
    <row r="40" spans="1:18" x14ac:dyDescent="0.25">
      <c r="A40" s="24" t="s">
        <v>118</v>
      </c>
      <c r="B40" s="455" t="s">
        <v>119</v>
      </c>
      <c r="C40" s="456"/>
      <c r="D40" s="456"/>
      <c r="E40" s="456"/>
      <c r="F40" s="455"/>
      <c r="G40" s="456"/>
      <c r="H40" s="230">
        <v>0</v>
      </c>
      <c r="I40" s="457">
        <v>2600</v>
      </c>
      <c r="J40" s="458"/>
      <c r="K40" s="458"/>
      <c r="L40" s="457">
        <v>0</v>
      </c>
      <c r="M40" s="458"/>
      <c r="N40" s="458"/>
      <c r="O40" s="453">
        <f t="shared" si="8"/>
        <v>0</v>
      </c>
      <c r="P40" s="454"/>
      <c r="Q40" s="493">
        <f t="shared" ref="Q40:Q62" si="9">IFERROR(L40/I40,0)</f>
        <v>0</v>
      </c>
      <c r="R40" s="494"/>
    </row>
    <row r="41" spans="1:18" x14ac:dyDescent="0.25">
      <c r="A41" s="24" t="s">
        <v>120</v>
      </c>
      <c r="B41" s="455" t="s">
        <v>121</v>
      </c>
      <c r="C41" s="456"/>
      <c r="D41" s="456"/>
      <c r="E41" s="456"/>
      <c r="F41" s="455"/>
      <c r="G41" s="456"/>
      <c r="H41" s="230">
        <v>5481.12</v>
      </c>
      <c r="I41" s="457">
        <v>29100</v>
      </c>
      <c r="J41" s="458"/>
      <c r="K41" s="458"/>
      <c r="L41" s="457">
        <v>11909.22</v>
      </c>
      <c r="M41" s="458"/>
      <c r="N41" s="458"/>
      <c r="O41" s="453">
        <f t="shared" si="8"/>
        <v>2.1727712584289343</v>
      </c>
      <c r="P41" s="454"/>
      <c r="Q41" s="493">
        <f t="shared" si="9"/>
        <v>0.40925154639175254</v>
      </c>
      <c r="R41" s="494"/>
    </row>
    <row r="42" spans="1:18" x14ac:dyDescent="0.25">
      <c r="A42" s="24" t="s">
        <v>122</v>
      </c>
      <c r="B42" s="455" t="s">
        <v>123</v>
      </c>
      <c r="C42" s="456"/>
      <c r="D42" s="456"/>
      <c r="E42" s="456"/>
      <c r="F42" s="455"/>
      <c r="G42" s="456"/>
      <c r="H42" s="230">
        <v>4098.1899999999996</v>
      </c>
      <c r="I42" s="457">
        <v>12600</v>
      </c>
      <c r="J42" s="458"/>
      <c r="K42" s="458"/>
      <c r="L42" s="457">
        <v>11887.73</v>
      </c>
      <c r="M42" s="458"/>
      <c r="N42" s="458"/>
      <c r="O42" s="453">
        <f t="shared" si="8"/>
        <v>2.9007269062683774</v>
      </c>
      <c r="P42" s="454"/>
      <c r="Q42" s="493">
        <f t="shared" si="9"/>
        <v>0.94347063492063488</v>
      </c>
      <c r="R42" s="494"/>
    </row>
    <row r="43" spans="1:18" x14ac:dyDescent="0.25">
      <c r="A43" s="24" t="s">
        <v>124</v>
      </c>
      <c r="B43" s="455" t="s">
        <v>125</v>
      </c>
      <c r="C43" s="456"/>
      <c r="D43" s="456"/>
      <c r="E43" s="456"/>
      <c r="F43" s="455"/>
      <c r="G43" s="456"/>
      <c r="H43" s="230">
        <v>2258.88</v>
      </c>
      <c r="I43" s="457">
        <v>16000</v>
      </c>
      <c r="J43" s="458"/>
      <c r="K43" s="458"/>
      <c r="L43" s="457">
        <v>11828.55</v>
      </c>
      <c r="M43" s="458"/>
      <c r="N43" s="458"/>
      <c r="O43" s="453">
        <f t="shared" si="8"/>
        <v>5.2364667445813851</v>
      </c>
      <c r="P43" s="454"/>
      <c r="Q43" s="493">
        <f t="shared" si="9"/>
        <v>0.73928437499999999</v>
      </c>
      <c r="R43" s="494"/>
    </row>
    <row r="44" spans="1:18" x14ac:dyDescent="0.25">
      <c r="A44" s="24" t="s">
        <v>126</v>
      </c>
      <c r="B44" s="455" t="s">
        <v>127</v>
      </c>
      <c r="C44" s="456"/>
      <c r="D44" s="456"/>
      <c r="E44" s="456"/>
      <c r="F44" s="455"/>
      <c r="G44" s="456"/>
      <c r="H44" s="230">
        <v>1906.25</v>
      </c>
      <c r="I44" s="457">
        <v>6100</v>
      </c>
      <c r="J44" s="458"/>
      <c r="K44" s="458"/>
      <c r="L44" s="457">
        <v>0</v>
      </c>
      <c r="M44" s="458"/>
      <c r="N44" s="458"/>
      <c r="O44" s="453">
        <f t="shared" si="8"/>
        <v>0</v>
      </c>
      <c r="P44" s="454"/>
      <c r="Q44" s="493">
        <f t="shared" si="9"/>
        <v>0</v>
      </c>
      <c r="R44" s="494"/>
    </row>
    <row r="45" spans="1:18" x14ac:dyDescent="0.25">
      <c r="A45" s="24" t="s">
        <v>128</v>
      </c>
      <c r="B45" s="455" t="s">
        <v>129</v>
      </c>
      <c r="C45" s="456"/>
      <c r="D45" s="456"/>
      <c r="E45" s="456"/>
      <c r="F45" s="455"/>
      <c r="G45" s="456"/>
      <c r="H45" s="230">
        <v>3268.03</v>
      </c>
      <c r="I45" s="457">
        <v>12000</v>
      </c>
      <c r="J45" s="458"/>
      <c r="K45" s="458"/>
      <c r="L45" s="457">
        <v>0</v>
      </c>
      <c r="M45" s="458"/>
      <c r="N45" s="458"/>
      <c r="O45" s="453">
        <f t="shared" ref="O45:O59" si="10">IFERROR(L45/H45,0)</f>
        <v>0</v>
      </c>
      <c r="P45" s="454"/>
      <c r="Q45" s="493">
        <f t="shared" si="9"/>
        <v>0</v>
      </c>
      <c r="R45" s="494"/>
    </row>
    <row r="46" spans="1:18" x14ac:dyDescent="0.25">
      <c r="A46" s="24" t="s">
        <v>130</v>
      </c>
      <c r="B46" s="455" t="s">
        <v>131</v>
      </c>
      <c r="C46" s="456"/>
      <c r="D46" s="456"/>
      <c r="E46" s="456"/>
      <c r="F46" s="455"/>
      <c r="G46" s="456"/>
      <c r="H46" s="230">
        <v>2471.13</v>
      </c>
      <c r="I46" s="457">
        <v>2500</v>
      </c>
      <c r="J46" s="458"/>
      <c r="K46" s="458"/>
      <c r="L46" s="457">
        <v>1200</v>
      </c>
      <c r="M46" s="458"/>
      <c r="N46" s="458"/>
      <c r="O46" s="453">
        <f t="shared" si="10"/>
        <v>0.48560779886124972</v>
      </c>
      <c r="P46" s="454"/>
      <c r="Q46" s="493">
        <f t="shared" si="9"/>
        <v>0.48</v>
      </c>
      <c r="R46" s="494"/>
    </row>
    <row r="47" spans="1:18" x14ac:dyDescent="0.25">
      <c r="A47" s="24" t="s">
        <v>132</v>
      </c>
      <c r="B47" s="455" t="s">
        <v>133</v>
      </c>
      <c r="C47" s="456"/>
      <c r="D47" s="456"/>
      <c r="E47" s="456"/>
      <c r="F47" s="455"/>
      <c r="G47" s="456"/>
      <c r="H47" s="230">
        <v>3021.12</v>
      </c>
      <c r="I47" s="457">
        <v>19000</v>
      </c>
      <c r="J47" s="458"/>
      <c r="K47" s="458"/>
      <c r="L47" s="457">
        <v>7114.2</v>
      </c>
      <c r="M47" s="458"/>
      <c r="N47" s="458"/>
      <c r="O47" s="453">
        <f t="shared" si="10"/>
        <v>2.3548220527486494</v>
      </c>
      <c r="P47" s="454"/>
      <c r="Q47" s="493">
        <f t="shared" si="9"/>
        <v>0.37443157894736839</v>
      </c>
      <c r="R47" s="494"/>
    </row>
    <row r="48" spans="1:18" x14ac:dyDescent="0.25">
      <c r="A48" s="24" t="s">
        <v>134</v>
      </c>
      <c r="B48" s="455" t="s">
        <v>135</v>
      </c>
      <c r="C48" s="456"/>
      <c r="D48" s="456"/>
      <c r="E48" s="456"/>
      <c r="F48" s="455"/>
      <c r="G48" s="456"/>
      <c r="H48" s="230">
        <v>459.37</v>
      </c>
      <c r="I48" s="457">
        <v>5200</v>
      </c>
      <c r="J48" s="458"/>
      <c r="K48" s="458"/>
      <c r="L48" s="457">
        <v>2631.71</v>
      </c>
      <c r="M48" s="458"/>
      <c r="N48" s="458"/>
      <c r="O48" s="453">
        <f t="shared" si="10"/>
        <v>5.7289548729782096</v>
      </c>
      <c r="P48" s="454"/>
      <c r="Q48" s="493">
        <f t="shared" si="9"/>
        <v>0.50609807692307696</v>
      </c>
      <c r="R48" s="494"/>
    </row>
    <row r="49" spans="1:18" x14ac:dyDescent="0.25">
      <c r="A49" s="24" t="s">
        <v>136</v>
      </c>
      <c r="B49" s="455" t="s">
        <v>137</v>
      </c>
      <c r="C49" s="456"/>
      <c r="D49" s="456"/>
      <c r="E49" s="456"/>
      <c r="F49" s="455"/>
      <c r="G49" s="456"/>
      <c r="H49" s="230">
        <v>1899.25</v>
      </c>
      <c r="I49" s="457">
        <v>8500</v>
      </c>
      <c r="J49" s="458"/>
      <c r="K49" s="458"/>
      <c r="L49" s="457">
        <v>1785.6</v>
      </c>
      <c r="M49" s="458"/>
      <c r="N49" s="458"/>
      <c r="O49" s="453">
        <f t="shared" si="10"/>
        <v>0.94016058970646299</v>
      </c>
      <c r="P49" s="454"/>
      <c r="Q49" s="493">
        <f t="shared" si="9"/>
        <v>0.21007058823529412</v>
      </c>
      <c r="R49" s="494"/>
    </row>
    <row r="50" spans="1:18" x14ac:dyDescent="0.25">
      <c r="A50" s="24" t="s">
        <v>138</v>
      </c>
      <c r="B50" s="455" t="s">
        <v>139</v>
      </c>
      <c r="C50" s="456"/>
      <c r="D50" s="456"/>
      <c r="E50" s="456"/>
      <c r="F50" s="455"/>
      <c r="G50" s="456"/>
      <c r="H50" s="230">
        <v>252.72</v>
      </c>
      <c r="I50" s="457">
        <v>1800</v>
      </c>
      <c r="J50" s="458"/>
      <c r="K50" s="458"/>
      <c r="L50" s="457">
        <v>1184.77</v>
      </c>
      <c r="M50" s="458"/>
      <c r="N50" s="458"/>
      <c r="O50" s="453">
        <f t="shared" si="10"/>
        <v>4.6880737575182021</v>
      </c>
      <c r="P50" s="454"/>
      <c r="Q50" s="493">
        <f t="shared" si="9"/>
        <v>0.6582055555555556</v>
      </c>
      <c r="R50" s="494"/>
    </row>
    <row r="51" spans="1:18" x14ac:dyDescent="0.25">
      <c r="A51" s="24" t="s">
        <v>140</v>
      </c>
      <c r="B51" s="455" t="s">
        <v>141</v>
      </c>
      <c r="C51" s="456"/>
      <c r="D51" s="456"/>
      <c r="E51" s="456"/>
      <c r="F51" s="455"/>
      <c r="G51" s="456"/>
      <c r="H51" s="230">
        <v>161.16</v>
      </c>
      <c r="I51" s="457">
        <v>2600</v>
      </c>
      <c r="J51" s="458"/>
      <c r="K51" s="458"/>
      <c r="L51" s="457">
        <v>1512.12</v>
      </c>
      <c r="M51" s="458"/>
      <c r="N51" s="458"/>
      <c r="O51" s="453">
        <f t="shared" si="10"/>
        <v>9.3827252419955318</v>
      </c>
      <c r="P51" s="454"/>
      <c r="Q51" s="493">
        <f t="shared" si="9"/>
        <v>0.58158461538461537</v>
      </c>
      <c r="R51" s="494"/>
    </row>
    <row r="52" spans="1:18" x14ac:dyDescent="0.25">
      <c r="A52" s="24" t="s">
        <v>142</v>
      </c>
      <c r="B52" s="455" t="s">
        <v>133</v>
      </c>
      <c r="C52" s="456"/>
      <c r="D52" s="456"/>
      <c r="E52" s="456"/>
      <c r="F52" s="455"/>
      <c r="G52" s="456"/>
      <c r="H52" s="230">
        <v>248.62</v>
      </c>
      <c r="I52" s="457">
        <v>900</v>
      </c>
      <c r="J52" s="458"/>
      <c r="K52" s="458"/>
      <c r="L52" s="457">
        <v>0</v>
      </c>
      <c r="M52" s="458"/>
      <c r="N52" s="458"/>
      <c r="O52" s="453">
        <f t="shared" si="10"/>
        <v>0</v>
      </c>
      <c r="P52" s="454"/>
      <c r="Q52" s="493">
        <f t="shared" si="9"/>
        <v>0</v>
      </c>
      <c r="R52" s="494"/>
    </row>
    <row r="53" spans="1:18" x14ac:dyDescent="0.25">
      <c r="A53" s="24" t="s">
        <v>143</v>
      </c>
      <c r="B53" s="455" t="s">
        <v>144</v>
      </c>
      <c r="C53" s="456"/>
      <c r="D53" s="456"/>
      <c r="E53" s="456"/>
      <c r="F53" s="455"/>
      <c r="G53" s="456"/>
      <c r="H53" s="230">
        <v>1042.9000000000001</v>
      </c>
      <c r="I53" s="457">
        <v>2600</v>
      </c>
      <c r="J53" s="458"/>
      <c r="K53" s="458"/>
      <c r="L53" s="457">
        <v>1280.68</v>
      </c>
      <c r="M53" s="458"/>
      <c r="N53" s="458"/>
      <c r="O53" s="453">
        <f t="shared" si="10"/>
        <v>1.2279988493623548</v>
      </c>
      <c r="P53" s="454"/>
      <c r="Q53" s="493">
        <f t="shared" si="9"/>
        <v>0.49256923076923081</v>
      </c>
      <c r="R53" s="494"/>
    </row>
    <row r="54" spans="1:18" x14ac:dyDescent="0.25">
      <c r="A54" s="24" t="s">
        <v>145</v>
      </c>
      <c r="B54" s="455" t="s">
        <v>146</v>
      </c>
      <c r="C54" s="456"/>
      <c r="D54" s="456"/>
      <c r="E54" s="456"/>
      <c r="F54" s="455"/>
      <c r="G54" s="456"/>
      <c r="H54" s="230">
        <v>1042.9000000000001</v>
      </c>
      <c r="I54" s="457">
        <v>2600</v>
      </c>
      <c r="J54" s="458"/>
      <c r="K54" s="458"/>
      <c r="L54" s="457">
        <v>1280.68</v>
      </c>
      <c r="M54" s="458"/>
      <c r="N54" s="458"/>
      <c r="O54" s="453">
        <f t="shared" si="10"/>
        <v>1.2279988493623548</v>
      </c>
      <c r="P54" s="454"/>
      <c r="Q54" s="493">
        <f t="shared" si="9"/>
        <v>0.49256923076923081</v>
      </c>
      <c r="R54" s="494"/>
    </row>
    <row r="55" spans="1:18" x14ac:dyDescent="0.25">
      <c r="A55" s="24" t="s">
        <v>147</v>
      </c>
      <c r="B55" s="455" t="s">
        <v>148</v>
      </c>
      <c r="C55" s="456"/>
      <c r="D55" s="456"/>
      <c r="E55" s="456"/>
      <c r="F55" s="455"/>
      <c r="G55" s="456"/>
      <c r="H55" s="230">
        <v>1042.9000000000001</v>
      </c>
      <c r="I55" s="457">
        <v>2600</v>
      </c>
      <c r="J55" s="458"/>
      <c r="K55" s="458"/>
      <c r="L55" s="457">
        <v>1280.68</v>
      </c>
      <c r="M55" s="458"/>
      <c r="N55" s="458"/>
      <c r="O55" s="453">
        <f t="shared" si="10"/>
        <v>1.2279988493623548</v>
      </c>
      <c r="P55" s="454"/>
      <c r="Q55" s="493">
        <f t="shared" si="9"/>
        <v>0.49256923076923081</v>
      </c>
      <c r="R55" s="494"/>
    </row>
    <row r="56" spans="1:18" x14ac:dyDescent="0.25">
      <c r="A56" s="24" t="s">
        <v>21</v>
      </c>
      <c r="B56" s="455" t="s">
        <v>22</v>
      </c>
      <c r="C56" s="456"/>
      <c r="D56" s="456"/>
      <c r="E56" s="456"/>
      <c r="F56" s="455"/>
      <c r="G56" s="456"/>
      <c r="H56" s="230">
        <v>0</v>
      </c>
      <c r="I56" s="457">
        <v>0</v>
      </c>
      <c r="J56" s="458"/>
      <c r="K56" s="458"/>
      <c r="L56" s="457">
        <v>0</v>
      </c>
      <c r="M56" s="458"/>
      <c r="N56" s="458"/>
      <c r="O56" s="453">
        <f t="shared" si="10"/>
        <v>0</v>
      </c>
      <c r="P56" s="454"/>
      <c r="Q56" s="493">
        <f t="shared" si="9"/>
        <v>0</v>
      </c>
      <c r="R56" s="494"/>
    </row>
    <row r="57" spans="1:18" x14ac:dyDescent="0.25">
      <c r="A57" s="24" t="s">
        <v>149</v>
      </c>
      <c r="B57" s="455" t="s">
        <v>150</v>
      </c>
      <c r="C57" s="456"/>
      <c r="D57" s="456"/>
      <c r="E57" s="456"/>
      <c r="F57" s="455"/>
      <c r="G57" s="456"/>
      <c r="H57" s="230">
        <v>0</v>
      </c>
      <c r="I57" s="457">
        <v>0</v>
      </c>
      <c r="J57" s="458"/>
      <c r="K57" s="458"/>
      <c r="L57" s="457">
        <v>0</v>
      </c>
      <c r="M57" s="458"/>
      <c r="N57" s="458"/>
      <c r="O57" s="453">
        <f t="shared" si="10"/>
        <v>0</v>
      </c>
      <c r="P57" s="454"/>
      <c r="Q57" s="493">
        <f t="shared" si="9"/>
        <v>0</v>
      </c>
      <c r="R57" s="494"/>
    </row>
    <row r="58" spans="1:18" x14ac:dyDescent="0.25">
      <c r="A58" s="24" t="s">
        <v>151</v>
      </c>
      <c r="B58" s="455" t="s">
        <v>152</v>
      </c>
      <c r="C58" s="456"/>
      <c r="D58" s="456"/>
      <c r="E58" s="456"/>
      <c r="F58" s="455"/>
      <c r="G58" s="456"/>
      <c r="H58" s="230">
        <v>0</v>
      </c>
      <c r="I58" s="457">
        <v>0</v>
      </c>
      <c r="J58" s="458"/>
      <c r="K58" s="458"/>
      <c r="L58" s="457">
        <v>0</v>
      </c>
      <c r="M58" s="458"/>
      <c r="N58" s="458"/>
      <c r="O58" s="453">
        <f t="shared" si="10"/>
        <v>0</v>
      </c>
      <c r="P58" s="454"/>
      <c r="Q58" s="493">
        <f t="shared" si="9"/>
        <v>0</v>
      </c>
      <c r="R58" s="494"/>
    </row>
    <row r="59" spans="1:18" x14ac:dyDescent="0.25">
      <c r="A59" s="24" t="s">
        <v>153</v>
      </c>
      <c r="B59" s="455" t="s">
        <v>154</v>
      </c>
      <c r="C59" s="456"/>
      <c r="D59" s="456"/>
      <c r="E59" s="456"/>
      <c r="F59" s="455"/>
      <c r="G59" s="456"/>
      <c r="H59" s="230">
        <v>0</v>
      </c>
      <c r="I59" s="457">
        <v>0</v>
      </c>
      <c r="J59" s="458"/>
      <c r="K59" s="458"/>
      <c r="L59" s="457">
        <v>0</v>
      </c>
      <c r="M59" s="458"/>
      <c r="N59" s="458"/>
      <c r="O59" s="453">
        <f t="shared" si="10"/>
        <v>0</v>
      </c>
      <c r="P59" s="454"/>
      <c r="Q59" s="493">
        <f t="shared" si="9"/>
        <v>0</v>
      </c>
      <c r="R59" s="494"/>
    </row>
    <row r="60" spans="1:18" x14ac:dyDescent="0.25">
      <c r="A60" s="24" t="s">
        <v>155</v>
      </c>
      <c r="B60" s="455" t="s">
        <v>156</v>
      </c>
      <c r="C60" s="456"/>
      <c r="D60" s="456"/>
      <c r="E60" s="456"/>
      <c r="F60" s="455"/>
      <c r="G60" s="456"/>
      <c r="H60" s="230">
        <v>0</v>
      </c>
      <c r="I60" s="457">
        <v>0</v>
      </c>
      <c r="J60" s="458"/>
      <c r="K60" s="458"/>
      <c r="L60" s="457">
        <v>0</v>
      </c>
      <c r="M60" s="458"/>
      <c r="N60" s="458"/>
      <c r="O60" s="453">
        <f t="shared" ref="O60:O75" si="11">IFERROR(L60/H60,0)</f>
        <v>0</v>
      </c>
      <c r="P60" s="454"/>
      <c r="Q60" s="493">
        <f>IFERROR(L60/I60,0)</f>
        <v>0</v>
      </c>
      <c r="R60" s="494"/>
    </row>
    <row r="61" spans="1:18" x14ac:dyDescent="0.25">
      <c r="A61" s="24" t="s">
        <v>157</v>
      </c>
      <c r="B61" s="455" t="s">
        <v>158</v>
      </c>
      <c r="C61" s="456"/>
      <c r="D61" s="456"/>
      <c r="E61" s="456"/>
      <c r="F61" s="455"/>
      <c r="G61" s="456"/>
      <c r="H61" s="230">
        <v>0</v>
      </c>
      <c r="I61" s="457">
        <v>0</v>
      </c>
      <c r="J61" s="458"/>
      <c r="K61" s="458"/>
      <c r="L61" s="457">
        <v>0</v>
      </c>
      <c r="M61" s="458"/>
      <c r="N61" s="458"/>
      <c r="O61" s="453">
        <f t="shared" si="11"/>
        <v>0</v>
      </c>
      <c r="P61" s="454"/>
      <c r="Q61" s="493">
        <f>IFERROR(L61/I61,0)</f>
        <v>0</v>
      </c>
      <c r="R61" s="494"/>
    </row>
    <row r="62" spans="1:18" x14ac:dyDescent="0.25">
      <c r="A62" s="24" t="s">
        <v>159</v>
      </c>
      <c r="B62" s="455" t="s">
        <v>160</v>
      </c>
      <c r="C62" s="456"/>
      <c r="D62" s="456"/>
      <c r="E62" s="456"/>
      <c r="F62" s="455"/>
      <c r="G62" s="456"/>
      <c r="H62" s="230">
        <v>0</v>
      </c>
      <c r="I62" s="457">
        <v>0</v>
      </c>
      <c r="J62" s="458"/>
      <c r="K62" s="458"/>
      <c r="L62" s="457">
        <v>0</v>
      </c>
      <c r="M62" s="458"/>
      <c r="N62" s="458"/>
      <c r="O62" s="453">
        <f t="shared" si="11"/>
        <v>0</v>
      </c>
      <c r="P62" s="454"/>
      <c r="Q62" s="493">
        <f t="shared" si="9"/>
        <v>0</v>
      </c>
      <c r="R62" s="494"/>
    </row>
    <row r="63" spans="1:18" x14ac:dyDescent="0.25">
      <c r="A63" s="24" t="s">
        <v>161</v>
      </c>
      <c r="B63" s="455" t="s">
        <v>162</v>
      </c>
      <c r="C63" s="456"/>
      <c r="D63" s="456"/>
      <c r="E63" s="456"/>
      <c r="F63" s="455"/>
      <c r="G63" s="456"/>
      <c r="H63" s="230">
        <v>0</v>
      </c>
      <c r="I63" s="457">
        <v>0</v>
      </c>
      <c r="J63" s="458"/>
      <c r="K63" s="458"/>
      <c r="L63" s="457">
        <v>0</v>
      </c>
      <c r="M63" s="458"/>
      <c r="N63" s="458"/>
      <c r="O63" s="453">
        <f t="shared" si="11"/>
        <v>0</v>
      </c>
      <c r="P63" s="454"/>
      <c r="Q63" s="491">
        <f t="shared" ref="Q63:Q75" si="12">IFERROR(L63/I63,0)</f>
        <v>0</v>
      </c>
      <c r="R63" s="492"/>
    </row>
    <row r="64" spans="1:18" x14ac:dyDescent="0.25">
      <c r="A64" s="24" t="s">
        <v>163</v>
      </c>
      <c r="B64" s="455" t="s">
        <v>164</v>
      </c>
      <c r="C64" s="456"/>
      <c r="D64" s="456"/>
      <c r="E64" s="456"/>
      <c r="F64" s="455"/>
      <c r="G64" s="456"/>
      <c r="H64" s="230">
        <v>0</v>
      </c>
      <c r="I64" s="457">
        <v>0</v>
      </c>
      <c r="J64" s="458"/>
      <c r="K64" s="458"/>
      <c r="L64" s="457">
        <v>0</v>
      </c>
      <c r="M64" s="458"/>
      <c r="N64" s="458"/>
      <c r="O64" s="453">
        <f t="shared" si="11"/>
        <v>0</v>
      </c>
      <c r="P64" s="454"/>
      <c r="Q64" s="491">
        <f t="shared" si="12"/>
        <v>0</v>
      </c>
      <c r="R64" s="492"/>
    </row>
    <row r="65" spans="1:18" x14ac:dyDescent="0.25">
      <c r="A65" s="24" t="s">
        <v>165</v>
      </c>
      <c r="B65" s="455" t="s">
        <v>166</v>
      </c>
      <c r="C65" s="456"/>
      <c r="D65" s="456"/>
      <c r="E65" s="456"/>
      <c r="F65" s="455"/>
      <c r="G65" s="456"/>
      <c r="H65" s="230">
        <v>0</v>
      </c>
      <c r="I65" s="457">
        <v>0</v>
      </c>
      <c r="J65" s="458"/>
      <c r="K65" s="458"/>
      <c r="L65" s="457">
        <v>0</v>
      </c>
      <c r="M65" s="458"/>
      <c r="N65" s="458"/>
      <c r="O65" s="453">
        <f t="shared" si="11"/>
        <v>0</v>
      </c>
      <c r="P65" s="454"/>
      <c r="Q65" s="491">
        <f t="shared" si="12"/>
        <v>0</v>
      </c>
      <c r="R65" s="492"/>
    </row>
    <row r="66" spans="1:18" x14ac:dyDescent="0.25">
      <c r="A66" s="24" t="s">
        <v>167</v>
      </c>
      <c r="B66" s="455" t="s">
        <v>168</v>
      </c>
      <c r="C66" s="456"/>
      <c r="D66" s="456"/>
      <c r="E66" s="456"/>
      <c r="F66" s="455"/>
      <c r="G66" s="456"/>
      <c r="H66" s="230">
        <v>0</v>
      </c>
      <c r="I66" s="457">
        <v>0</v>
      </c>
      <c r="J66" s="458"/>
      <c r="K66" s="458"/>
      <c r="L66" s="457">
        <v>0</v>
      </c>
      <c r="M66" s="458"/>
      <c r="N66" s="458"/>
      <c r="O66" s="453">
        <f t="shared" si="11"/>
        <v>0</v>
      </c>
      <c r="P66" s="454"/>
      <c r="Q66" s="491">
        <f t="shared" si="12"/>
        <v>0</v>
      </c>
      <c r="R66" s="492"/>
    </row>
    <row r="67" spans="1:18" s="31" customFormat="1" x14ac:dyDescent="0.25">
      <c r="A67" s="40" t="s">
        <v>62</v>
      </c>
      <c r="B67" s="464" t="s">
        <v>169</v>
      </c>
      <c r="C67" s="468"/>
      <c r="D67" s="468"/>
      <c r="E67" s="468"/>
      <c r="F67" s="225"/>
      <c r="G67" s="41"/>
      <c r="H67" s="140">
        <v>1.1200000000000001</v>
      </c>
      <c r="I67" s="226"/>
      <c r="J67" s="233">
        <v>0</v>
      </c>
      <c r="K67" s="105"/>
      <c r="L67" s="470">
        <v>3.13</v>
      </c>
      <c r="M67" s="471"/>
      <c r="N67" s="471"/>
      <c r="O67" s="472">
        <f t="shared" si="11"/>
        <v>2.7946428571428568</v>
      </c>
      <c r="P67" s="473"/>
      <c r="Q67" s="501">
        <f t="shared" si="12"/>
        <v>0</v>
      </c>
      <c r="R67" s="502"/>
    </row>
    <row r="68" spans="1:18" s="31" customFormat="1" x14ac:dyDescent="0.25">
      <c r="A68" s="40" t="s">
        <v>64</v>
      </c>
      <c r="B68" s="464" t="s">
        <v>170</v>
      </c>
      <c r="C68" s="469"/>
      <c r="D68" s="469"/>
      <c r="E68" s="469"/>
      <c r="F68" s="60"/>
      <c r="G68" s="41"/>
      <c r="H68" s="140">
        <v>1.1200000000000001</v>
      </c>
      <c r="I68" s="226"/>
      <c r="J68" s="110">
        <v>0</v>
      </c>
      <c r="K68" s="105"/>
      <c r="L68" s="465">
        <v>3.13</v>
      </c>
      <c r="M68" s="471"/>
      <c r="N68" s="106" t="s">
        <v>171</v>
      </c>
      <c r="O68" s="472">
        <f t="shared" si="11"/>
        <v>2.7946428571428568</v>
      </c>
      <c r="P68" s="473"/>
      <c r="Q68" s="501">
        <f t="shared" si="12"/>
        <v>0</v>
      </c>
      <c r="R68" s="502"/>
    </row>
    <row r="69" spans="1:18" s="31" customFormat="1" x14ac:dyDescent="0.25">
      <c r="A69" s="35">
        <v>3</v>
      </c>
      <c r="B69" s="455" t="s">
        <v>20</v>
      </c>
      <c r="C69" s="301"/>
      <c r="D69" s="301"/>
      <c r="E69" s="301"/>
      <c r="F69" s="301"/>
      <c r="G69" s="224"/>
      <c r="H69" s="230">
        <v>1.1200000000000001</v>
      </c>
      <c r="I69" s="221"/>
      <c r="J69" s="109">
        <v>0</v>
      </c>
      <c r="K69" s="222"/>
      <c r="L69" s="457">
        <v>3.13</v>
      </c>
      <c r="M69" s="471"/>
      <c r="N69" s="107" t="s">
        <v>171</v>
      </c>
      <c r="O69" s="453">
        <f t="shared" si="11"/>
        <v>2.7946428571428568</v>
      </c>
      <c r="P69" s="454"/>
      <c r="Q69" s="491">
        <f t="shared" si="12"/>
        <v>0</v>
      </c>
      <c r="R69" s="492"/>
    </row>
    <row r="70" spans="1:18" s="43" customFormat="1" ht="15" customHeight="1" x14ac:dyDescent="0.25">
      <c r="A70" s="35">
        <v>31</v>
      </c>
      <c r="B70" s="455" t="s">
        <v>72</v>
      </c>
      <c r="C70" s="301"/>
      <c r="D70" s="301"/>
      <c r="E70" s="301"/>
      <c r="F70" s="301"/>
      <c r="G70" s="224"/>
      <c r="H70" s="230">
        <v>0</v>
      </c>
      <c r="I70" s="221"/>
      <c r="J70" s="109">
        <v>0</v>
      </c>
      <c r="K70" s="222"/>
      <c r="L70" s="457">
        <v>0</v>
      </c>
      <c r="M70" s="471"/>
      <c r="N70" s="107"/>
      <c r="O70" s="453">
        <f t="shared" si="11"/>
        <v>0</v>
      </c>
      <c r="P70" s="454"/>
      <c r="Q70" s="491">
        <f t="shared" si="12"/>
        <v>0</v>
      </c>
      <c r="R70" s="492"/>
    </row>
    <row r="71" spans="1:18" s="43" customFormat="1" ht="15" customHeight="1" x14ac:dyDescent="0.25">
      <c r="A71" s="35">
        <v>311</v>
      </c>
      <c r="B71" s="455" t="s">
        <v>172</v>
      </c>
      <c r="C71" s="301"/>
      <c r="D71" s="301"/>
      <c r="E71" s="301"/>
      <c r="F71" s="301"/>
      <c r="G71" s="224"/>
      <c r="H71" s="230">
        <v>0</v>
      </c>
      <c r="I71" s="221"/>
      <c r="J71" s="109">
        <v>0</v>
      </c>
      <c r="K71" s="222"/>
      <c r="L71" s="457">
        <v>0</v>
      </c>
      <c r="M71" s="471"/>
      <c r="N71" s="107"/>
      <c r="O71" s="453">
        <f t="shared" si="11"/>
        <v>0</v>
      </c>
      <c r="P71" s="454"/>
      <c r="Q71" s="491">
        <f t="shared" si="12"/>
        <v>0</v>
      </c>
      <c r="R71" s="492"/>
    </row>
    <row r="72" spans="1:18" s="43" customFormat="1" ht="15" customHeight="1" x14ac:dyDescent="0.25">
      <c r="A72" s="35">
        <v>3111</v>
      </c>
      <c r="B72" s="455" t="s">
        <v>76</v>
      </c>
      <c r="C72" s="301"/>
      <c r="D72" s="301"/>
      <c r="E72" s="301"/>
      <c r="F72" s="301"/>
      <c r="G72" s="224"/>
      <c r="H72" s="230">
        <v>0</v>
      </c>
      <c r="I72" s="221"/>
      <c r="J72" s="109">
        <v>0</v>
      </c>
      <c r="K72" s="222"/>
      <c r="L72" s="457">
        <v>0</v>
      </c>
      <c r="M72" s="471"/>
      <c r="N72" s="107"/>
      <c r="O72" s="453">
        <f t="shared" si="11"/>
        <v>0</v>
      </c>
      <c r="P72" s="454"/>
      <c r="Q72" s="491">
        <f t="shared" si="12"/>
        <v>0</v>
      </c>
      <c r="R72" s="492"/>
    </row>
    <row r="73" spans="1:18" s="31" customFormat="1" ht="22.5" x14ac:dyDescent="0.25">
      <c r="A73" s="35">
        <v>32</v>
      </c>
      <c r="B73" s="223" t="s">
        <v>87</v>
      </c>
      <c r="C73" s="224"/>
      <c r="D73" s="224"/>
      <c r="E73" s="224"/>
      <c r="F73" s="223"/>
      <c r="G73" s="224"/>
      <c r="H73" s="230">
        <v>1.1200000000000001</v>
      </c>
      <c r="I73" s="221"/>
      <c r="J73" s="111">
        <v>0</v>
      </c>
      <c r="K73" s="222"/>
      <c r="L73" s="457">
        <v>3.13</v>
      </c>
      <c r="M73" s="471"/>
      <c r="N73" s="107" t="s">
        <v>171</v>
      </c>
      <c r="O73" s="453">
        <f t="shared" si="11"/>
        <v>2.7946428571428568</v>
      </c>
      <c r="P73" s="454"/>
      <c r="Q73" s="493">
        <f t="shared" si="12"/>
        <v>0</v>
      </c>
      <c r="R73" s="494"/>
    </row>
    <row r="74" spans="1:18" s="31" customFormat="1" ht="22.5" x14ac:dyDescent="0.25">
      <c r="A74" s="35">
        <v>323</v>
      </c>
      <c r="B74" s="223" t="s">
        <v>113</v>
      </c>
      <c r="C74" s="224"/>
      <c r="D74" s="224"/>
      <c r="E74" s="224"/>
      <c r="F74" s="223"/>
      <c r="G74" s="224"/>
      <c r="H74" s="230">
        <v>1.1200000000000001</v>
      </c>
      <c r="I74" s="221"/>
      <c r="J74" s="111">
        <v>0</v>
      </c>
      <c r="K74" s="222"/>
      <c r="L74" s="457">
        <v>3.13</v>
      </c>
      <c r="M74" s="471"/>
      <c r="N74" s="107" t="s">
        <v>171</v>
      </c>
      <c r="O74" s="453">
        <f t="shared" si="11"/>
        <v>2.7946428571428568</v>
      </c>
      <c r="P74" s="454"/>
      <c r="Q74" s="493">
        <f t="shared" si="12"/>
        <v>0</v>
      </c>
      <c r="R74" s="494"/>
    </row>
    <row r="75" spans="1:18" s="37" customFormat="1" x14ac:dyDescent="0.25">
      <c r="A75" s="35">
        <v>3234</v>
      </c>
      <c r="B75" s="455" t="s">
        <v>121</v>
      </c>
      <c r="C75" s="301"/>
      <c r="D75" s="301"/>
      <c r="E75" s="301"/>
      <c r="F75" s="301"/>
      <c r="G75" s="224"/>
      <c r="H75" s="230">
        <v>1.1200000000000001</v>
      </c>
      <c r="I75" s="221"/>
      <c r="J75" s="109">
        <v>0</v>
      </c>
      <c r="K75" s="222"/>
      <c r="L75" s="457">
        <v>3.13</v>
      </c>
      <c r="M75" s="471"/>
      <c r="N75" s="107" t="s">
        <v>171</v>
      </c>
      <c r="O75" s="453">
        <f t="shared" si="11"/>
        <v>2.7946428571428568</v>
      </c>
      <c r="P75" s="454"/>
      <c r="Q75" s="491">
        <f t="shared" si="12"/>
        <v>0</v>
      </c>
      <c r="R75" s="492"/>
    </row>
    <row r="76" spans="1:18" x14ac:dyDescent="0.25">
      <c r="A76" s="40" t="s">
        <v>66</v>
      </c>
      <c r="B76" s="464" t="s">
        <v>67</v>
      </c>
      <c r="C76" s="464"/>
      <c r="D76" s="464"/>
      <c r="E76" s="464"/>
      <c r="F76" s="464"/>
      <c r="G76" s="464"/>
      <c r="H76" s="140">
        <v>269397.57</v>
      </c>
      <c r="I76" s="465">
        <v>640000</v>
      </c>
      <c r="J76" s="465"/>
      <c r="K76" s="465"/>
      <c r="L76" s="465">
        <v>282066.84000000003</v>
      </c>
      <c r="M76" s="465"/>
      <c r="N76" s="465"/>
      <c r="O76" s="466">
        <f t="shared" ref="O76:O84" si="13">IFERROR(L76/H76,0)</f>
        <v>1.0470281524811083</v>
      </c>
      <c r="P76" s="467"/>
      <c r="Q76" s="507">
        <f t="shared" ref="Q76" si="14">IFERROR(L76/I76,0)</f>
        <v>0.44072943750000004</v>
      </c>
      <c r="R76" s="508"/>
    </row>
    <row r="77" spans="1:18" x14ac:dyDescent="0.25">
      <c r="A77" s="40" t="s">
        <v>68</v>
      </c>
      <c r="B77" s="464" t="s">
        <v>69</v>
      </c>
      <c r="C77" s="464"/>
      <c r="D77" s="464"/>
      <c r="E77" s="464"/>
      <c r="F77" s="464"/>
      <c r="G77" s="464"/>
      <c r="H77" s="140">
        <v>269397.57</v>
      </c>
      <c r="I77" s="465">
        <v>640000</v>
      </c>
      <c r="J77" s="465"/>
      <c r="K77" s="465"/>
      <c r="L77" s="465">
        <v>282066.84000000003</v>
      </c>
      <c r="M77" s="465"/>
      <c r="N77" s="465"/>
      <c r="O77" s="466">
        <f t="shared" si="13"/>
        <v>1.0470281524811083</v>
      </c>
      <c r="P77" s="467"/>
      <c r="Q77" s="507">
        <f t="shared" ref="Q77" si="15">IFERROR(L77/I77,0)</f>
        <v>0.44072943750000004</v>
      </c>
      <c r="R77" s="508"/>
    </row>
    <row r="78" spans="1:18" x14ac:dyDescent="0.25">
      <c r="A78" s="24" t="s">
        <v>19</v>
      </c>
      <c r="B78" s="455" t="s">
        <v>20</v>
      </c>
      <c r="C78" s="455"/>
      <c r="D78" s="455"/>
      <c r="E78" s="455"/>
      <c r="F78" s="455"/>
      <c r="G78" s="455"/>
      <c r="H78" s="230">
        <v>268982.57</v>
      </c>
      <c r="I78" s="457">
        <v>630000</v>
      </c>
      <c r="J78" s="457"/>
      <c r="K78" s="457"/>
      <c r="L78" s="457">
        <v>281544.86</v>
      </c>
      <c r="M78" s="457"/>
      <c r="N78" s="457"/>
      <c r="O78" s="453">
        <f t="shared" si="13"/>
        <v>1.0467029889706236</v>
      </c>
      <c r="P78" s="454"/>
      <c r="Q78" s="491">
        <f>IFERROR(L78/I78,0)</f>
        <v>0.44689660317460317</v>
      </c>
      <c r="R78" s="492"/>
    </row>
    <row r="79" spans="1:18" x14ac:dyDescent="0.25">
      <c r="A79" s="24" t="s">
        <v>71</v>
      </c>
      <c r="B79" s="455" t="s">
        <v>72</v>
      </c>
      <c r="C79" s="455"/>
      <c r="D79" s="455"/>
      <c r="E79" s="455"/>
      <c r="F79" s="455"/>
      <c r="G79" s="455"/>
      <c r="H79" s="230">
        <v>202822.07</v>
      </c>
      <c r="I79" s="457">
        <v>469000</v>
      </c>
      <c r="J79" s="457"/>
      <c r="K79" s="457"/>
      <c r="L79" s="457">
        <v>215874.86</v>
      </c>
      <c r="M79" s="457"/>
      <c r="N79" s="457"/>
      <c r="O79" s="453">
        <f t="shared" si="13"/>
        <v>1.0643558662033179</v>
      </c>
      <c r="P79" s="454"/>
      <c r="Q79" s="491">
        <f t="shared" ref="Q79:Q88" si="16">IFERROR(L79/I79,0)</f>
        <v>0.46028754797441362</v>
      </c>
      <c r="R79" s="492"/>
    </row>
    <row r="80" spans="1:18" x14ac:dyDescent="0.25">
      <c r="A80" s="24" t="s">
        <v>73</v>
      </c>
      <c r="B80" s="455" t="s">
        <v>74</v>
      </c>
      <c r="C80" s="455"/>
      <c r="D80" s="455"/>
      <c r="E80" s="455"/>
      <c r="F80" s="455"/>
      <c r="G80" s="455"/>
      <c r="H80" s="230">
        <v>94618.2</v>
      </c>
      <c r="I80" s="457">
        <v>376000</v>
      </c>
      <c r="J80" s="457"/>
      <c r="K80" s="457"/>
      <c r="L80" s="457">
        <v>144505.10999999999</v>
      </c>
      <c r="M80" s="457"/>
      <c r="N80" s="457"/>
      <c r="O80" s="453">
        <f t="shared" si="13"/>
        <v>1.5272443356563536</v>
      </c>
      <c r="P80" s="454"/>
      <c r="Q80" s="491">
        <f t="shared" si="16"/>
        <v>0.38432210106382975</v>
      </c>
      <c r="R80" s="492"/>
    </row>
    <row r="81" spans="1:18" x14ac:dyDescent="0.25">
      <c r="A81" s="24" t="s">
        <v>75</v>
      </c>
      <c r="B81" s="455" t="s">
        <v>76</v>
      </c>
      <c r="C81" s="455"/>
      <c r="D81" s="455"/>
      <c r="E81" s="455"/>
      <c r="F81" s="455"/>
      <c r="G81" s="455"/>
      <c r="H81" s="230">
        <v>94618.2</v>
      </c>
      <c r="I81" s="457">
        <v>364000</v>
      </c>
      <c r="J81" s="457"/>
      <c r="K81" s="457"/>
      <c r="L81" s="457">
        <v>132505.10999999999</v>
      </c>
      <c r="M81" s="457"/>
      <c r="N81" s="457"/>
      <c r="O81" s="453">
        <f t="shared" si="13"/>
        <v>1.400418841195457</v>
      </c>
      <c r="P81" s="454"/>
      <c r="Q81" s="491">
        <f t="shared" si="16"/>
        <v>0.36402502747252741</v>
      </c>
      <c r="R81" s="492"/>
    </row>
    <row r="82" spans="1:18" x14ac:dyDescent="0.25">
      <c r="A82" s="24" t="s">
        <v>77</v>
      </c>
      <c r="B82" s="455" t="s">
        <v>78</v>
      </c>
      <c r="C82" s="456"/>
      <c r="D82" s="456"/>
      <c r="E82" s="456"/>
      <c r="F82" s="455"/>
      <c r="G82" s="456"/>
      <c r="H82" s="230">
        <v>0</v>
      </c>
      <c r="I82" s="457">
        <v>12000</v>
      </c>
      <c r="J82" s="458"/>
      <c r="K82" s="458"/>
      <c r="L82" s="457">
        <v>12000</v>
      </c>
      <c r="M82" s="458"/>
      <c r="N82" s="458"/>
      <c r="O82" s="453">
        <f t="shared" si="13"/>
        <v>0</v>
      </c>
      <c r="P82" s="454"/>
      <c r="Q82" s="491">
        <f t="shared" si="16"/>
        <v>1</v>
      </c>
      <c r="R82" s="492"/>
    </row>
    <row r="83" spans="1:18" x14ac:dyDescent="0.25">
      <c r="A83" s="24" t="s">
        <v>79</v>
      </c>
      <c r="B83" s="455" t="s">
        <v>80</v>
      </c>
      <c r="C83" s="456"/>
      <c r="D83" s="456"/>
      <c r="E83" s="456"/>
      <c r="F83" s="455"/>
      <c r="G83" s="456"/>
      <c r="H83" s="230">
        <v>32603.37</v>
      </c>
      <c r="I83" s="457">
        <v>11000</v>
      </c>
      <c r="J83" s="458"/>
      <c r="K83" s="458"/>
      <c r="L83" s="457">
        <v>11000</v>
      </c>
      <c r="M83" s="458"/>
      <c r="N83" s="458"/>
      <c r="O83" s="453">
        <f t="shared" si="13"/>
        <v>0.33738843561263759</v>
      </c>
      <c r="P83" s="454"/>
      <c r="Q83" s="491">
        <f t="shared" si="16"/>
        <v>1</v>
      </c>
      <c r="R83" s="492"/>
    </row>
    <row r="84" spans="1:18" x14ac:dyDescent="0.25">
      <c r="A84" s="24" t="s">
        <v>81</v>
      </c>
      <c r="B84" s="455" t="s">
        <v>80</v>
      </c>
      <c r="C84" s="456"/>
      <c r="D84" s="456"/>
      <c r="E84" s="456"/>
      <c r="F84" s="455"/>
      <c r="G84" s="456"/>
      <c r="H84" s="230">
        <v>32603.37</v>
      </c>
      <c r="I84" s="457">
        <v>11000</v>
      </c>
      <c r="J84" s="458"/>
      <c r="K84" s="458"/>
      <c r="L84" s="457">
        <v>11000</v>
      </c>
      <c r="M84" s="458"/>
      <c r="N84" s="458"/>
      <c r="O84" s="453">
        <f t="shared" si="13"/>
        <v>0.33738843561263759</v>
      </c>
      <c r="P84" s="454"/>
      <c r="Q84" s="491">
        <f t="shared" si="16"/>
        <v>1</v>
      </c>
      <c r="R84" s="492"/>
    </row>
    <row r="85" spans="1:18" x14ac:dyDescent="0.25">
      <c r="A85" s="24" t="s">
        <v>82</v>
      </c>
      <c r="B85" s="455" t="s">
        <v>83</v>
      </c>
      <c r="C85" s="456"/>
      <c r="D85" s="456"/>
      <c r="E85" s="456"/>
      <c r="F85" s="455"/>
      <c r="G85" s="456"/>
      <c r="H85" s="230">
        <v>75600.5</v>
      </c>
      <c r="I85" s="457">
        <v>82000</v>
      </c>
      <c r="J85" s="458"/>
      <c r="K85" s="458"/>
      <c r="L85" s="457">
        <v>60369.75</v>
      </c>
      <c r="M85" s="458"/>
      <c r="N85" s="458"/>
      <c r="O85" s="453">
        <f t="shared" ref="O85:O93" si="17">IFERROR(L85/H85,0)</f>
        <v>0.79853638534136684</v>
      </c>
      <c r="P85" s="454"/>
      <c r="Q85" s="491">
        <f t="shared" si="16"/>
        <v>0.73621646341463409</v>
      </c>
      <c r="R85" s="492"/>
    </row>
    <row r="86" spans="1:18" x14ac:dyDescent="0.25">
      <c r="A86" s="24" t="s">
        <v>84</v>
      </c>
      <c r="B86" s="455" t="s">
        <v>85</v>
      </c>
      <c r="C86" s="456"/>
      <c r="D86" s="456"/>
      <c r="E86" s="456"/>
      <c r="F86" s="455"/>
      <c r="G86" s="456"/>
      <c r="H86" s="230">
        <v>75600.5</v>
      </c>
      <c r="I86" s="457">
        <v>82000</v>
      </c>
      <c r="J86" s="458"/>
      <c r="K86" s="458"/>
      <c r="L86" s="457">
        <v>60369.75</v>
      </c>
      <c r="M86" s="458"/>
      <c r="N86" s="458"/>
      <c r="O86" s="453">
        <f t="shared" si="17"/>
        <v>0.79853638534136684</v>
      </c>
      <c r="P86" s="454"/>
      <c r="Q86" s="491">
        <f t="shared" si="16"/>
        <v>0.73621646341463409</v>
      </c>
      <c r="R86" s="492"/>
    </row>
    <row r="87" spans="1:18" x14ac:dyDescent="0.25">
      <c r="A87" s="24" t="s">
        <v>86</v>
      </c>
      <c r="B87" s="455" t="s">
        <v>87</v>
      </c>
      <c r="C87" s="456"/>
      <c r="D87" s="456"/>
      <c r="E87" s="456"/>
      <c r="F87" s="455"/>
      <c r="G87" s="456"/>
      <c r="H87" s="230">
        <v>66160.5</v>
      </c>
      <c r="I87" s="457">
        <v>160600</v>
      </c>
      <c r="J87" s="458"/>
      <c r="K87" s="458"/>
      <c r="L87" s="457">
        <v>65670</v>
      </c>
      <c r="M87" s="458"/>
      <c r="N87" s="458"/>
      <c r="O87" s="453">
        <f t="shared" si="17"/>
        <v>0.9925862108055411</v>
      </c>
      <c r="P87" s="454"/>
      <c r="Q87" s="491">
        <f t="shared" si="16"/>
        <v>0.40890410958904111</v>
      </c>
      <c r="R87" s="492"/>
    </row>
    <row r="88" spans="1:18" x14ac:dyDescent="0.25">
      <c r="A88" s="24" t="s">
        <v>88</v>
      </c>
      <c r="B88" s="455" t="s">
        <v>89</v>
      </c>
      <c r="C88" s="456"/>
      <c r="D88" s="456"/>
      <c r="E88" s="456"/>
      <c r="F88" s="455"/>
      <c r="G88" s="456"/>
      <c r="H88" s="230">
        <v>1000</v>
      </c>
      <c r="I88" s="457">
        <v>39200</v>
      </c>
      <c r="J88" s="458"/>
      <c r="K88" s="458"/>
      <c r="L88" s="457">
        <v>0</v>
      </c>
      <c r="M88" s="458"/>
      <c r="N88" s="458"/>
      <c r="O88" s="453">
        <f t="shared" si="17"/>
        <v>0</v>
      </c>
      <c r="P88" s="454"/>
      <c r="Q88" s="491">
        <f t="shared" si="16"/>
        <v>0</v>
      </c>
      <c r="R88" s="492"/>
    </row>
    <row r="89" spans="1:18" x14ac:dyDescent="0.25">
      <c r="A89" s="24" t="s">
        <v>90</v>
      </c>
      <c r="B89" s="455" t="s">
        <v>91</v>
      </c>
      <c r="C89" s="456"/>
      <c r="D89" s="456"/>
      <c r="E89" s="456"/>
      <c r="F89" s="455"/>
      <c r="G89" s="456"/>
      <c r="H89" s="230">
        <v>1000</v>
      </c>
      <c r="I89" s="457">
        <v>6000</v>
      </c>
      <c r="J89" s="458"/>
      <c r="K89" s="458"/>
      <c r="L89" s="457">
        <v>0</v>
      </c>
      <c r="M89" s="458"/>
      <c r="N89" s="458"/>
      <c r="O89" s="453">
        <f t="shared" si="17"/>
        <v>0</v>
      </c>
      <c r="P89" s="454"/>
      <c r="Q89" s="491">
        <f t="shared" ref="Q89:Q123" si="18">IFERROR(L89/I89,0)</f>
        <v>0</v>
      </c>
      <c r="R89" s="492"/>
    </row>
    <row r="90" spans="1:18" s="43" customFormat="1" x14ac:dyDescent="0.25">
      <c r="A90" s="35">
        <v>3212</v>
      </c>
      <c r="B90" s="455" t="s">
        <v>173</v>
      </c>
      <c r="C90" s="301"/>
      <c r="D90" s="301"/>
      <c r="E90" s="301"/>
      <c r="F90" s="301"/>
      <c r="G90" s="224"/>
      <c r="H90" s="230">
        <v>0</v>
      </c>
      <c r="I90" s="457">
        <v>28000</v>
      </c>
      <c r="J90" s="458"/>
      <c r="K90" s="458"/>
      <c r="L90" s="505">
        <v>0</v>
      </c>
      <c r="M90" s="506"/>
      <c r="N90" s="222"/>
      <c r="O90" s="453">
        <f t="shared" si="17"/>
        <v>0</v>
      </c>
      <c r="P90" s="454"/>
      <c r="Q90" s="491">
        <f t="shared" si="18"/>
        <v>0</v>
      </c>
      <c r="R90" s="492"/>
    </row>
    <row r="91" spans="1:18" x14ac:dyDescent="0.25">
      <c r="A91" s="24" t="s">
        <v>94</v>
      </c>
      <c r="B91" s="455" t="s">
        <v>95</v>
      </c>
      <c r="C91" s="456"/>
      <c r="D91" s="456"/>
      <c r="E91" s="456"/>
      <c r="F91" s="455"/>
      <c r="G91" s="456"/>
      <c r="H91" s="230">
        <v>0</v>
      </c>
      <c r="I91" s="457">
        <v>5000</v>
      </c>
      <c r="J91" s="458"/>
      <c r="K91" s="458"/>
      <c r="L91" s="457">
        <v>0</v>
      </c>
      <c r="M91" s="458"/>
      <c r="N91" s="458"/>
      <c r="O91" s="453">
        <f t="shared" si="17"/>
        <v>0</v>
      </c>
      <c r="P91" s="454"/>
      <c r="Q91" s="491">
        <f t="shared" si="18"/>
        <v>0</v>
      </c>
      <c r="R91" s="492"/>
    </row>
    <row r="92" spans="1:18" x14ac:dyDescent="0.25">
      <c r="A92" s="24" t="s">
        <v>96</v>
      </c>
      <c r="B92" s="455" t="s">
        <v>97</v>
      </c>
      <c r="C92" s="456"/>
      <c r="D92" s="456"/>
      <c r="E92" s="456"/>
      <c r="F92" s="455"/>
      <c r="G92" s="456"/>
      <c r="H92" s="230">
        <v>0</v>
      </c>
      <c r="I92" s="457">
        <v>200</v>
      </c>
      <c r="J92" s="458"/>
      <c r="K92" s="458"/>
      <c r="L92" s="457">
        <v>0</v>
      </c>
      <c r="M92" s="458"/>
      <c r="N92" s="458"/>
      <c r="O92" s="453">
        <f t="shared" si="17"/>
        <v>0</v>
      </c>
      <c r="P92" s="454"/>
      <c r="Q92" s="491">
        <f t="shared" si="18"/>
        <v>0</v>
      </c>
      <c r="R92" s="492"/>
    </row>
    <row r="93" spans="1:18" x14ac:dyDescent="0.25">
      <c r="A93" s="24" t="s">
        <v>98</v>
      </c>
      <c r="B93" s="455" t="s">
        <v>99</v>
      </c>
      <c r="C93" s="456"/>
      <c r="D93" s="456"/>
      <c r="E93" s="456"/>
      <c r="F93" s="455"/>
      <c r="G93" s="456"/>
      <c r="H93" s="230">
        <v>43096.27</v>
      </c>
      <c r="I93" s="457">
        <v>71300</v>
      </c>
      <c r="J93" s="458"/>
      <c r="K93" s="458"/>
      <c r="L93" s="457">
        <v>45113.9</v>
      </c>
      <c r="M93" s="458"/>
      <c r="N93" s="458"/>
      <c r="O93" s="453">
        <f t="shared" si="17"/>
        <v>1.0468168126847173</v>
      </c>
      <c r="P93" s="454"/>
      <c r="Q93" s="491">
        <f t="shared" si="18"/>
        <v>0.6327335203366059</v>
      </c>
      <c r="R93" s="492"/>
    </row>
    <row r="94" spans="1:18" x14ac:dyDescent="0.25">
      <c r="A94" s="24" t="s">
        <v>100</v>
      </c>
      <c r="B94" s="455" t="s">
        <v>101</v>
      </c>
      <c r="C94" s="456"/>
      <c r="D94" s="456"/>
      <c r="E94" s="456"/>
      <c r="F94" s="455"/>
      <c r="G94" s="456"/>
      <c r="H94" s="230">
        <v>0</v>
      </c>
      <c r="I94" s="457">
        <v>3000</v>
      </c>
      <c r="J94" s="458"/>
      <c r="K94" s="458"/>
      <c r="L94" s="457">
        <v>0</v>
      </c>
      <c r="M94" s="458"/>
      <c r="N94" s="458"/>
      <c r="O94" s="453">
        <f t="shared" ref="O94:O111" si="19">IFERROR(L94/H94,0)</f>
        <v>0</v>
      </c>
      <c r="P94" s="454"/>
      <c r="Q94" s="491">
        <f t="shared" si="18"/>
        <v>0</v>
      </c>
      <c r="R94" s="492"/>
    </row>
    <row r="95" spans="1:18" x14ac:dyDescent="0.25">
      <c r="A95" s="24" t="s">
        <v>102</v>
      </c>
      <c r="B95" s="455" t="s">
        <v>103</v>
      </c>
      <c r="C95" s="456"/>
      <c r="D95" s="456"/>
      <c r="E95" s="456"/>
      <c r="F95" s="455"/>
      <c r="G95" s="456"/>
      <c r="H95" s="230">
        <v>41098.160000000003</v>
      </c>
      <c r="I95" s="457">
        <v>47000</v>
      </c>
      <c r="J95" s="458"/>
      <c r="K95" s="458"/>
      <c r="L95" s="457">
        <v>42593.9</v>
      </c>
      <c r="M95" s="458"/>
      <c r="N95" s="458"/>
      <c r="O95" s="453">
        <f t="shared" si="19"/>
        <v>1.036394330062465</v>
      </c>
      <c r="P95" s="454"/>
      <c r="Q95" s="491">
        <f>IFERROR(L95/I95,0)</f>
        <v>0.90625319148936179</v>
      </c>
      <c r="R95" s="492"/>
    </row>
    <row r="96" spans="1:18" x14ac:dyDescent="0.25">
      <c r="A96" s="24" t="s">
        <v>104</v>
      </c>
      <c r="B96" s="455" t="s">
        <v>105</v>
      </c>
      <c r="C96" s="456"/>
      <c r="D96" s="456"/>
      <c r="E96" s="456"/>
      <c r="F96" s="455"/>
      <c r="G96" s="456"/>
      <c r="H96" s="230">
        <v>1680</v>
      </c>
      <c r="I96" s="457">
        <v>5900</v>
      </c>
      <c r="J96" s="458"/>
      <c r="K96" s="458"/>
      <c r="L96" s="457">
        <v>2520</v>
      </c>
      <c r="M96" s="458"/>
      <c r="N96" s="458"/>
      <c r="O96" s="453">
        <f t="shared" si="19"/>
        <v>1.5</v>
      </c>
      <c r="P96" s="454"/>
      <c r="Q96" s="491">
        <f t="shared" si="18"/>
        <v>0.42711864406779659</v>
      </c>
      <c r="R96" s="492"/>
    </row>
    <row r="97" spans="1:18" x14ac:dyDescent="0.25">
      <c r="A97" s="24" t="s">
        <v>106</v>
      </c>
      <c r="B97" s="455" t="s">
        <v>107</v>
      </c>
      <c r="C97" s="456"/>
      <c r="D97" s="456"/>
      <c r="E97" s="456"/>
      <c r="F97" s="455"/>
      <c r="G97" s="456"/>
      <c r="H97" s="230">
        <v>318.11</v>
      </c>
      <c r="I97" s="457">
        <v>400</v>
      </c>
      <c r="J97" s="458"/>
      <c r="K97" s="458"/>
      <c r="L97" s="457">
        <v>0</v>
      </c>
      <c r="M97" s="458"/>
      <c r="N97" s="458"/>
      <c r="O97" s="453">
        <f t="shared" si="19"/>
        <v>0</v>
      </c>
      <c r="P97" s="454"/>
      <c r="Q97" s="491">
        <f t="shared" si="18"/>
        <v>0</v>
      </c>
      <c r="R97" s="492"/>
    </row>
    <row r="98" spans="1:18" x14ac:dyDescent="0.25">
      <c r="A98" s="24" t="s">
        <v>108</v>
      </c>
      <c r="B98" s="455" t="s">
        <v>109</v>
      </c>
      <c r="C98" s="456"/>
      <c r="D98" s="456"/>
      <c r="E98" s="456"/>
      <c r="F98" s="455"/>
      <c r="G98" s="456"/>
      <c r="H98" s="230">
        <v>0</v>
      </c>
      <c r="I98" s="457">
        <v>7000</v>
      </c>
      <c r="J98" s="458"/>
      <c r="K98" s="458"/>
      <c r="L98" s="457">
        <v>0</v>
      </c>
      <c r="M98" s="458"/>
      <c r="N98" s="458"/>
      <c r="O98" s="453">
        <f t="shared" si="19"/>
        <v>0</v>
      </c>
      <c r="P98" s="454"/>
      <c r="Q98" s="491">
        <f t="shared" si="18"/>
        <v>0</v>
      </c>
      <c r="R98" s="492"/>
    </row>
    <row r="99" spans="1:18" x14ac:dyDescent="0.25">
      <c r="A99" s="24" t="s">
        <v>110</v>
      </c>
      <c r="B99" s="455" t="s">
        <v>111</v>
      </c>
      <c r="C99" s="456"/>
      <c r="D99" s="456"/>
      <c r="E99" s="456"/>
      <c r="F99" s="455"/>
      <c r="G99" s="456"/>
      <c r="H99" s="230">
        <v>0</v>
      </c>
      <c r="I99" s="457">
        <v>8000</v>
      </c>
      <c r="J99" s="458"/>
      <c r="K99" s="458"/>
      <c r="L99" s="457">
        <v>0</v>
      </c>
      <c r="M99" s="458"/>
      <c r="N99" s="458"/>
      <c r="O99" s="453">
        <f>IFERROR(L99/H99,0)</f>
        <v>0</v>
      </c>
      <c r="P99" s="454"/>
      <c r="Q99" s="491">
        <f t="shared" si="18"/>
        <v>0</v>
      </c>
      <c r="R99" s="492"/>
    </row>
    <row r="100" spans="1:18" x14ac:dyDescent="0.25">
      <c r="A100" s="24" t="s">
        <v>112</v>
      </c>
      <c r="B100" s="455" t="s">
        <v>113</v>
      </c>
      <c r="C100" s="456"/>
      <c r="D100" s="456"/>
      <c r="E100" s="456"/>
      <c r="F100" s="455"/>
      <c r="G100" s="456"/>
      <c r="H100" s="230">
        <v>21064.23</v>
      </c>
      <c r="I100" s="457">
        <v>40600</v>
      </c>
      <c r="J100" s="458"/>
      <c r="K100" s="458"/>
      <c r="L100" s="457">
        <v>20556.099999999999</v>
      </c>
      <c r="M100" s="458"/>
      <c r="N100" s="458"/>
      <c r="O100" s="453">
        <f t="shared" si="19"/>
        <v>0.97587711490047335</v>
      </c>
      <c r="P100" s="454"/>
      <c r="Q100" s="491">
        <f t="shared" si="18"/>
        <v>0.50630788177339903</v>
      </c>
      <c r="R100" s="492"/>
    </row>
    <row r="101" spans="1:18" x14ac:dyDescent="0.25">
      <c r="A101" s="24" t="s">
        <v>114</v>
      </c>
      <c r="B101" s="455" t="s">
        <v>115</v>
      </c>
      <c r="C101" s="456"/>
      <c r="D101" s="456"/>
      <c r="E101" s="456"/>
      <c r="F101" s="455"/>
      <c r="G101" s="456"/>
      <c r="H101" s="230">
        <v>2000</v>
      </c>
      <c r="I101" s="457">
        <v>6000</v>
      </c>
      <c r="J101" s="458"/>
      <c r="K101" s="458"/>
      <c r="L101" s="457">
        <v>0</v>
      </c>
      <c r="M101" s="458"/>
      <c r="N101" s="458"/>
      <c r="O101" s="453">
        <f>IFERROR(L101/H101,0)</f>
        <v>0</v>
      </c>
      <c r="P101" s="454"/>
      <c r="Q101" s="491">
        <f t="shared" si="18"/>
        <v>0</v>
      </c>
      <c r="R101" s="492"/>
    </row>
    <row r="102" spans="1:18" x14ac:dyDescent="0.25">
      <c r="A102" s="24" t="s">
        <v>116</v>
      </c>
      <c r="B102" s="455" t="s">
        <v>117</v>
      </c>
      <c r="C102" s="456"/>
      <c r="D102" s="456"/>
      <c r="E102" s="456"/>
      <c r="F102" s="455"/>
      <c r="G102" s="456"/>
      <c r="H102" s="230">
        <v>4736.1499999999996</v>
      </c>
      <c r="I102" s="457">
        <v>5000</v>
      </c>
      <c r="J102" s="458"/>
      <c r="K102" s="458"/>
      <c r="L102" s="457">
        <v>0</v>
      </c>
      <c r="M102" s="458"/>
      <c r="N102" s="458"/>
      <c r="O102" s="453">
        <f t="shared" si="19"/>
        <v>0</v>
      </c>
      <c r="P102" s="454"/>
      <c r="Q102" s="491">
        <f t="shared" si="18"/>
        <v>0</v>
      </c>
      <c r="R102" s="492"/>
    </row>
    <row r="103" spans="1:18" x14ac:dyDescent="0.25">
      <c r="A103" s="24" t="s">
        <v>118</v>
      </c>
      <c r="B103" s="455" t="s">
        <v>119</v>
      </c>
      <c r="C103" s="456"/>
      <c r="D103" s="456"/>
      <c r="E103" s="456"/>
      <c r="F103" s="455"/>
      <c r="G103" s="456"/>
      <c r="H103" s="230">
        <v>329.2</v>
      </c>
      <c r="I103" s="457">
        <v>400</v>
      </c>
      <c r="J103" s="458"/>
      <c r="K103" s="458"/>
      <c r="L103" s="457">
        <v>0</v>
      </c>
      <c r="M103" s="458"/>
      <c r="N103" s="458"/>
      <c r="O103" s="453">
        <f t="shared" si="19"/>
        <v>0</v>
      </c>
      <c r="P103" s="454"/>
      <c r="Q103" s="491">
        <f t="shared" si="18"/>
        <v>0</v>
      </c>
      <c r="R103" s="492"/>
    </row>
    <row r="104" spans="1:18" x14ac:dyDescent="0.25">
      <c r="A104" s="24" t="s">
        <v>120</v>
      </c>
      <c r="B104" s="455" t="s">
        <v>121</v>
      </c>
      <c r="C104" s="456"/>
      <c r="D104" s="456"/>
      <c r="E104" s="456"/>
      <c r="F104" s="455"/>
      <c r="G104" s="456"/>
      <c r="H104" s="230">
        <v>4998.88</v>
      </c>
      <c r="I104" s="457">
        <v>4400</v>
      </c>
      <c r="J104" s="458"/>
      <c r="K104" s="458"/>
      <c r="L104" s="457">
        <v>0</v>
      </c>
      <c r="M104" s="458"/>
      <c r="N104" s="458"/>
      <c r="O104" s="453">
        <f t="shared" si="19"/>
        <v>0</v>
      </c>
      <c r="P104" s="454"/>
      <c r="Q104" s="491">
        <f t="shared" si="18"/>
        <v>0</v>
      </c>
      <c r="R104" s="492"/>
    </row>
    <row r="105" spans="1:18" x14ac:dyDescent="0.25">
      <c r="A105" s="24" t="s">
        <v>122</v>
      </c>
      <c r="B105" s="455" t="s">
        <v>123</v>
      </c>
      <c r="C105" s="456"/>
      <c r="D105" s="456"/>
      <c r="E105" s="456"/>
      <c r="F105" s="455"/>
      <c r="G105" s="456"/>
      <c r="H105" s="230">
        <v>2000</v>
      </c>
      <c r="I105" s="457">
        <v>1400</v>
      </c>
      <c r="J105" s="458"/>
      <c r="K105" s="458"/>
      <c r="L105" s="457">
        <v>0</v>
      </c>
      <c r="M105" s="458"/>
      <c r="N105" s="458"/>
      <c r="O105" s="453">
        <f t="shared" si="19"/>
        <v>0</v>
      </c>
      <c r="P105" s="454"/>
      <c r="Q105" s="491">
        <f t="shared" si="18"/>
        <v>0</v>
      </c>
      <c r="R105" s="492"/>
    </row>
    <row r="106" spans="1:18" x14ac:dyDescent="0.25">
      <c r="A106" s="24" t="s">
        <v>124</v>
      </c>
      <c r="B106" s="455" t="s">
        <v>125</v>
      </c>
      <c r="C106" s="456"/>
      <c r="D106" s="456"/>
      <c r="E106" s="456"/>
      <c r="F106" s="455"/>
      <c r="G106" s="456"/>
      <c r="H106" s="230">
        <v>1000</v>
      </c>
      <c r="I106" s="457">
        <v>10000</v>
      </c>
      <c r="J106" s="458"/>
      <c r="K106" s="458"/>
      <c r="L106" s="457">
        <v>10000</v>
      </c>
      <c r="M106" s="458"/>
      <c r="N106" s="458"/>
      <c r="O106" s="453">
        <f>IFERROR(L106/H106,0)</f>
        <v>10</v>
      </c>
      <c r="P106" s="454"/>
      <c r="Q106" s="491">
        <f t="shared" si="18"/>
        <v>1</v>
      </c>
      <c r="R106" s="492"/>
    </row>
    <row r="107" spans="1:18" x14ac:dyDescent="0.25">
      <c r="A107" s="24" t="s">
        <v>126</v>
      </c>
      <c r="B107" s="455" t="s">
        <v>127</v>
      </c>
      <c r="C107" s="456"/>
      <c r="D107" s="456"/>
      <c r="E107" s="456"/>
      <c r="F107" s="455"/>
      <c r="G107" s="456"/>
      <c r="H107" s="230">
        <v>1000</v>
      </c>
      <c r="I107" s="457">
        <v>900</v>
      </c>
      <c r="J107" s="458"/>
      <c r="K107" s="458"/>
      <c r="L107" s="457">
        <v>0</v>
      </c>
      <c r="M107" s="458"/>
      <c r="N107" s="458"/>
      <c r="O107" s="453">
        <f>IFERROR(L107/H107,0)</f>
        <v>0</v>
      </c>
      <c r="P107" s="454"/>
      <c r="Q107" s="491">
        <f t="shared" si="18"/>
        <v>0</v>
      </c>
      <c r="R107" s="492"/>
    </row>
    <row r="108" spans="1:18" x14ac:dyDescent="0.25">
      <c r="A108" s="24" t="s">
        <v>128</v>
      </c>
      <c r="B108" s="455" t="s">
        <v>129</v>
      </c>
      <c r="C108" s="456"/>
      <c r="D108" s="456"/>
      <c r="E108" s="456"/>
      <c r="F108" s="455"/>
      <c r="G108" s="456"/>
      <c r="H108" s="230">
        <v>5000</v>
      </c>
      <c r="I108" s="457">
        <v>10000</v>
      </c>
      <c r="J108" s="458"/>
      <c r="K108" s="458"/>
      <c r="L108" s="457">
        <v>9036.25</v>
      </c>
      <c r="M108" s="458"/>
      <c r="N108" s="458"/>
      <c r="O108" s="453">
        <f t="shared" si="19"/>
        <v>1.80725</v>
      </c>
      <c r="P108" s="454"/>
      <c r="Q108" s="491">
        <f t="shared" si="18"/>
        <v>0.90362500000000001</v>
      </c>
      <c r="R108" s="492"/>
    </row>
    <row r="109" spans="1:18" x14ac:dyDescent="0.25">
      <c r="A109" s="24" t="s">
        <v>130</v>
      </c>
      <c r="B109" s="455" t="s">
        <v>131</v>
      </c>
      <c r="C109" s="456"/>
      <c r="D109" s="456"/>
      <c r="E109" s="456"/>
      <c r="F109" s="455"/>
      <c r="G109" s="456"/>
      <c r="H109" s="230">
        <v>0</v>
      </c>
      <c r="I109" s="457">
        <v>2500</v>
      </c>
      <c r="J109" s="458"/>
      <c r="K109" s="458"/>
      <c r="L109" s="457">
        <v>1519.85</v>
      </c>
      <c r="M109" s="458"/>
      <c r="N109" s="458"/>
      <c r="O109" s="453">
        <f t="shared" si="19"/>
        <v>0</v>
      </c>
      <c r="P109" s="454"/>
      <c r="Q109" s="491">
        <f t="shared" si="18"/>
        <v>0.60793999999999992</v>
      </c>
      <c r="R109" s="492"/>
    </row>
    <row r="110" spans="1:18" x14ac:dyDescent="0.25">
      <c r="A110" s="24" t="s">
        <v>132</v>
      </c>
      <c r="B110" s="455" t="s">
        <v>133</v>
      </c>
      <c r="C110" s="456"/>
      <c r="D110" s="456"/>
      <c r="E110" s="456"/>
      <c r="F110" s="455"/>
      <c r="G110" s="456"/>
      <c r="H110" s="230">
        <v>1000</v>
      </c>
      <c r="I110" s="457">
        <v>9500</v>
      </c>
      <c r="J110" s="458"/>
      <c r="K110" s="458"/>
      <c r="L110" s="457">
        <v>0</v>
      </c>
      <c r="M110" s="458"/>
      <c r="N110" s="458"/>
      <c r="O110" s="453">
        <f t="shared" si="19"/>
        <v>0</v>
      </c>
      <c r="P110" s="454"/>
      <c r="Q110" s="491">
        <f t="shared" si="18"/>
        <v>0</v>
      </c>
      <c r="R110" s="492"/>
    </row>
    <row r="111" spans="1:18" x14ac:dyDescent="0.25">
      <c r="A111" s="24" t="s">
        <v>134</v>
      </c>
      <c r="B111" s="455" t="s">
        <v>135</v>
      </c>
      <c r="C111" s="456"/>
      <c r="D111" s="456"/>
      <c r="E111" s="456"/>
      <c r="F111" s="455"/>
      <c r="G111" s="456"/>
      <c r="H111" s="230">
        <v>0</v>
      </c>
      <c r="I111" s="457">
        <v>800</v>
      </c>
      <c r="J111" s="458"/>
      <c r="K111" s="458"/>
      <c r="L111" s="457">
        <v>0</v>
      </c>
      <c r="M111" s="458"/>
      <c r="N111" s="458"/>
      <c r="O111" s="453">
        <f t="shared" si="19"/>
        <v>0</v>
      </c>
      <c r="P111" s="454"/>
      <c r="Q111" s="491">
        <f t="shared" si="18"/>
        <v>0</v>
      </c>
      <c r="R111" s="492"/>
    </row>
    <row r="112" spans="1:18" x14ac:dyDescent="0.25">
      <c r="A112" s="24" t="s">
        <v>136</v>
      </c>
      <c r="B112" s="455" t="s">
        <v>137</v>
      </c>
      <c r="C112" s="456"/>
      <c r="D112" s="456"/>
      <c r="E112" s="456"/>
      <c r="F112" s="455"/>
      <c r="G112" s="456"/>
      <c r="H112" s="230">
        <v>0</v>
      </c>
      <c r="I112" s="457">
        <v>8000</v>
      </c>
      <c r="J112" s="458"/>
      <c r="K112" s="458"/>
      <c r="L112" s="457">
        <v>0</v>
      </c>
      <c r="M112" s="458"/>
      <c r="N112" s="458"/>
      <c r="O112" s="453">
        <f t="shared" ref="O112:O131" si="20">IFERROR(L112/H112,0)</f>
        <v>0</v>
      </c>
      <c r="P112" s="454"/>
      <c r="Q112" s="491">
        <f t="shared" si="18"/>
        <v>0</v>
      </c>
      <c r="R112" s="492"/>
    </row>
    <row r="113" spans="1:18" x14ac:dyDescent="0.25">
      <c r="A113" s="24" t="s">
        <v>138</v>
      </c>
      <c r="B113" s="455" t="s">
        <v>139</v>
      </c>
      <c r="C113" s="456"/>
      <c r="D113" s="456"/>
      <c r="E113" s="456"/>
      <c r="F113" s="455"/>
      <c r="G113" s="456"/>
      <c r="H113" s="230">
        <v>0</v>
      </c>
      <c r="I113" s="457">
        <v>200</v>
      </c>
      <c r="J113" s="458"/>
      <c r="K113" s="458"/>
      <c r="L113" s="457">
        <v>0</v>
      </c>
      <c r="M113" s="458"/>
      <c r="N113" s="458"/>
      <c r="O113" s="453">
        <f t="shared" si="20"/>
        <v>0</v>
      </c>
      <c r="P113" s="454"/>
      <c r="Q113" s="491">
        <f t="shared" si="18"/>
        <v>0</v>
      </c>
      <c r="R113" s="492"/>
    </row>
    <row r="114" spans="1:18" x14ac:dyDescent="0.25">
      <c r="A114" s="24" t="s">
        <v>140</v>
      </c>
      <c r="B114" s="455" t="s">
        <v>141</v>
      </c>
      <c r="C114" s="456"/>
      <c r="D114" s="456"/>
      <c r="E114" s="456"/>
      <c r="F114" s="455"/>
      <c r="G114" s="456"/>
      <c r="H114" s="230">
        <v>1000</v>
      </c>
      <c r="I114" s="457">
        <v>400</v>
      </c>
      <c r="J114" s="458"/>
      <c r="K114" s="458"/>
      <c r="L114" s="457">
        <v>0</v>
      </c>
      <c r="M114" s="458"/>
      <c r="N114" s="458"/>
      <c r="O114" s="453">
        <f t="shared" si="20"/>
        <v>0</v>
      </c>
      <c r="P114" s="454"/>
      <c r="Q114" s="491">
        <f t="shared" si="18"/>
        <v>0</v>
      </c>
      <c r="R114" s="492"/>
    </row>
    <row r="115" spans="1:18" x14ac:dyDescent="0.25">
      <c r="A115" s="24" t="s">
        <v>142</v>
      </c>
      <c r="B115" s="455" t="s">
        <v>133</v>
      </c>
      <c r="C115" s="456"/>
      <c r="D115" s="456"/>
      <c r="E115" s="456"/>
      <c r="F115" s="455"/>
      <c r="G115" s="456"/>
      <c r="H115" s="230">
        <v>0</v>
      </c>
      <c r="I115" s="457">
        <v>100</v>
      </c>
      <c r="J115" s="458"/>
      <c r="K115" s="458"/>
      <c r="L115" s="457">
        <v>0</v>
      </c>
      <c r="M115" s="458"/>
      <c r="N115" s="458"/>
      <c r="O115" s="453">
        <f t="shared" si="20"/>
        <v>0</v>
      </c>
      <c r="P115" s="454"/>
      <c r="Q115" s="491">
        <f t="shared" si="18"/>
        <v>0</v>
      </c>
      <c r="R115" s="492"/>
    </row>
    <row r="116" spans="1:18" x14ac:dyDescent="0.25">
      <c r="A116" s="24" t="s">
        <v>143</v>
      </c>
      <c r="B116" s="455" t="s">
        <v>144</v>
      </c>
      <c r="C116" s="456"/>
      <c r="D116" s="456"/>
      <c r="E116" s="456"/>
      <c r="F116" s="455"/>
      <c r="G116" s="456"/>
      <c r="H116" s="230">
        <v>0</v>
      </c>
      <c r="I116" s="457">
        <v>400</v>
      </c>
      <c r="J116" s="458"/>
      <c r="K116" s="458"/>
      <c r="L116" s="457">
        <v>0</v>
      </c>
      <c r="M116" s="458"/>
      <c r="N116" s="458"/>
      <c r="O116" s="453">
        <f t="shared" si="20"/>
        <v>0</v>
      </c>
      <c r="P116" s="454"/>
      <c r="Q116" s="491">
        <f t="shared" si="18"/>
        <v>0</v>
      </c>
      <c r="R116" s="492"/>
    </row>
    <row r="117" spans="1:18" x14ac:dyDescent="0.25">
      <c r="A117" s="24" t="s">
        <v>145</v>
      </c>
      <c r="B117" s="455" t="s">
        <v>146</v>
      </c>
      <c r="C117" s="456"/>
      <c r="D117" s="456"/>
      <c r="E117" s="456"/>
      <c r="F117" s="455"/>
      <c r="G117" s="456"/>
      <c r="H117" s="230">
        <v>0</v>
      </c>
      <c r="I117" s="457">
        <v>400</v>
      </c>
      <c r="J117" s="458"/>
      <c r="K117" s="458"/>
      <c r="L117" s="457">
        <v>0</v>
      </c>
      <c r="M117" s="458"/>
      <c r="N117" s="458"/>
      <c r="O117" s="453">
        <f t="shared" si="20"/>
        <v>0</v>
      </c>
      <c r="P117" s="454"/>
      <c r="Q117" s="491">
        <f t="shared" si="18"/>
        <v>0</v>
      </c>
      <c r="R117" s="492"/>
    </row>
    <row r="118" spans="1:18" x14ac:dyDescent="0.25">
      <c r="A118" s="24" t="s">
        <v>147</v>
      </c>
      <c r="B118" s="455" t="s">
        <v>148</v>
      </c>
      <c r="C118" s="456"/>
      <c r="D118" s="456"/>
      <c r="E118" s="456"/>
      <c r="F118" s="455"/>
      <c r="G118" s="456"/>
      <c r="H118" s="230">
        <v>0</v>
      </c>
      <c r="I118" s="457">
        <v>400</v>
      </c>
      <c r="J118" s="458"/>
      <c r="K118" s="458"/>
      <c r="L118" s="457">
        <v>0</v>
      </c>
      <c r="M118" s="458"/>
      <c r="N118" s="458"/>
      <c r="O118" s="453">
        <f t="shared" si="20"/>
        <v>0</v>
      </c>
      <c r="P118" s="454"/>
      <c r="Q118" s="491">
        <f t="shared" si="18"/>
        <v>0</v>
      </c>
      <c r="R118" s="492"/>
    </row>
    <row r="119" spans="1:18" x14ac:dyDescent="0.25">
      <c r="A119" s="24" t="s">
        <v>174</v>
      </c>
      <c r="B119" s="455" t="s">
        <v>175</v>
      </c>
      <c r="C119" s="456"/>
      <c r="D119" s="456"/>
      <c r="E119" s="456"/>
      <c r="F119" s="455"/>
      <c r="G119" s="456"/>
      <c r="H119" s="230">
        <v>0</v>
      </c>
      <c r="I119" s="457">
        <v>0</v>
      </c>
      <c r="J119" s="458"/>
      <c r="K119" s="458"/>
      <c r="L119" s="457">
        <v>0</v>
      </c>
      <c r="M119" s="458"/>
      <c r="N119" s="458"/>
      <c r="O119" s="453">
        <f t="shared" si="20"/>
        <v>0</v>
      </c>
      <c r="P119" s="454"/>
      <c r="Q119" s="491">
        <f>IFERROR(L119/I119,0)</f>
        <v>0</v>
      </c>
      <c r="R119" s="492"/>
    </row>
    <row r="120" spans="1:18" x14ac:dyDescent="0.25">
      <c r="A120" s="24" t="s">
        <v>21</v>
      </c>
      <c r="B120" s="455" t="s">
        <v>22</v>
      </c>
      <c r="C120" s="456"/>
      <c r="D120" s="456"/>
      <c r="E120" s="456"/>
      <c r="F120" s="455"/>
      <c r="G120" s="456"/>
      <c r="H120" s="230">
        <v>415</v>
      </c>
      <c r="I120" s="457">
        <v>10000</v>
      </c>
      <c r="J120" s="458"/>
      <c r="K120" s="458"/>
      <c r="L120" s="457">
        <v>521.98</v>
      </c>
      <c r="M120" s="458"/>
      <c r="N120" s="458"/>
      <c r="O120" s="453">
        <f t="shared" si="20"/>
        <v>1.2577831325301205</v>
      </c>
      <c r="P120" s="454"/>
      <c r="Q120" s="491">
        <f t="shared" si="18"/>
        <v>5.2198000000000001E-2</v>
      </c>
      <c r="R120" s="492"/>
    </row>
    <row r="121" spans="1:18" x14ac:dyDescent="0.25">
      <c r="A121" s="24" t="s">
        <v>149</v>
      </c>
      <c r="B121" s="455" t="s">
        <v>150</v>
      </c>
      <c r="C121" s="456"/>
      <c r="D121" s="456"/>
      <c r="E121" s="456"/>
      <c r="F121" s="455"/>
      <c r="G121" s="456"/>
      <c r="H121" s="230">
        <v>415</v>
      </c>
      <c r="I121" s="457">
        <v>10000</v>
      </c>
      <c r="J121" s="458"/>
      <c r="K121" s="458"/>
      <c r="L121" s="457">
        <v>521.98</v>
      </c>
      <c r="M121" s="458"/>
      <c r="N121" s="458"/>
      <c r="O121" s="453">
        <f t="shared" si="20"/>
        <v>1.2577831325301205</v>
      </c>
      <c r="P121" s="454"/>
      <c r="Q121" s="491">
        <f t="shared" si="18"/>
        <v>5.2198000000000001E-2</v>
      </c>
      <c r="R121" s="492"/>
    </row>
    <row r="122" spans="1:18" x14ac:dyDescent="0.25">
      <c r="A122" s="24" t="s">
        <v>151</v>
      </c>
      <c r="B122" s="455" t="s">
        <v>152</v>
      </c>
      <c r="C122" s="456"/>
      <c r="D122" s="456"/>
      <c r="E122" s="456"/>
      <c r="F122" s="455"/>
      <c r="G122" s="456"/>
      <c r="H122" s="230">
        <v>0</v>
      </c>
      <c r="I122" s="457">
        <v>10000</v>
      </c>
      <c r="J122" s="458"/>
      <c r="K122" s="458"/>
      <c r="L122" s="457">
        <v>521.98</v>
      </c>
      <c r="M122" s="458"/>
      <c r="N122" s="458"/>
      <c r="O122" s="453">
        <f t="shared" si="20"/>
        <v>0</v>
      </c>
      <c r="P122" s="454"/>
      <c r="Q122" s="491">
        <f t="shared" si="18"/>
        <v>5.2198000000000001E-2</v>
      </c>
      <c r="R122" s="492"/>
    </row>
    <row r="123" spans="1:18" x14ac:dyDescent="0.25">
      <c r="A123" s="24" t="s">
        <v>153</v>
      </c>
      <c r="B123" s="455" t="s">
        <v>154</v>
      </c>
      <c r="C123" s="456"/>
      <c r="D123" s="456"/>
      <c r="E123" s="456"/>
      <c r="F123" s="455"/>
      <c r="G123" s="456"/>
      <c r="H123" s="230">
        <v>0</v>
      </c>
      <c r="I123" s="457">
        <v>5000</v>
      </c>
      <c r="J123" s="458"/>
      <c r="K123" s="458"/>
      <c r="L123" s="457">
        <v>0</v>
      </c>
      <c r="M123" s="458"/>
      <c r="N123" s="458"/>
      <c r="O123" s="453">
        <f t="shared" si="20"/>
        <v>0</v>
      </c>
      <c r="P123" s="454"/>
      <c r="Q123" s="491">
        <f t="shared" si="18"/>
        <v>0</v>
      </c>
      <c r="R123" s="492"/>
    </row>
    <row r="124" spans="1:18" x14ac:dyDescent="0.25">
      <c r="A124" s="24" t="s">
        <v>176</v>
      </c>
      <c r="B124" s="455" t="s">
        <v>177</v>
      </c>
      <c r="C124" s="456"/>
      <c r="D124" s="456"/>
      <c r="E124" s="456"/>
      <c r="F124" s="455"/>
      <c r="G124" s="456"/>
      <c r="H124" s="230">
        <v>0</v>
      </c>
      <c r="I124" s="457">
        <v>0</v>
      </c>
      <c r="J124" s="458"/>
      <c r="K124" s="458"/>
      <c r="L124" s="457">
        <v>0</v>
      </c>
      <c r="M124" s="458"/>
      <c r="N124" s="458"/>
      <c r="O124" s="453">
        <f t="shared" si="20"/>
        <v>0</v>
      </c>
      <c r="P124" s="454"/>
      <c r="Q124" s="491">
        <f>IFERROR(L124/I124,0)</f>
        <v>0</v>
      </c>
      <c r="R124" s="492"/>
    </row>
    <row r="125" spans="1:18" x14ac:dyDescent="0.25">
      <c r="A125" s="24" t="s">
        <v>155</v>
      </c>
      <c r="B125" s="455" t="s">
        <v>156</v>
      </c>
      <c r="C125" s="456"/>
      <c r="D125" s="456"/>
      <c r="E125" s="456"/>
      <c r="F125" s="455"/>
      <c r="G125" s="456"/>
      <c r="H125" s="230">
        <v>0</v>
      </c>
      <c r="I125" s="457">
        <v>0</v>
      </c>
      <c r="J125" s="458"/>
      <c r="K125" s="458"/>
      <c r="L125" s="457">
        <v>0</v>
      </c>
      <c r="M125" s="458"/>
      <c r="N125" s="458"/>
      <c r="O125" s="453">
        <f t="shared" si="20"/>
        <v>0</v>
      </c>
      <c r="P125" s="454"/>
      <c r="Q125" s="491">
        <f>IFERROR(L125/I125,0)</f>
        <v>0</v>
      </c>
      <c r="R125" s="492"/>
    </row>
    <row r="126" spans="1:18" x14ac:dyDescent="0.25">
      <c r="A126" s="24" t="s">
        <v>157</v>
      </c>
      <c r="B126" s="455" t="s">
        <v>158</v>
      </c>
      <c r="C126" s="456"/>
      <c r="D126" s="456"/>
      <c r="E126" s="456"/>
      <c r="F126" s="455"/>
      <c r="G126" s="456"/>
      <c r="H126" s="230">
        <v>0</v>
      </c>
      <c r="I126" s="457">
        <v>0</v>
      </c>
      <c r="J126" s="458"/>
      <c r="K126" s="458"/>
      <c r="L126" s="457">
        <v>521.98</v>
      </c>
      <c r="M126" s="458"/>
      <c r="N126" s="458"/>
      <c r="O126" s="453">
        <f t="shared" si="20"/>
        <v>0</v>
      </c>
      <c r="P126" s="454"/>
      <c r="Q126" s="491">
        <f>IFERROR(L126/I126,0)</f>
        <v>0</v>
      </c>
      <c r="R126" s="492"/>
    </row>
    <row r="127" spans="1:18" x14ac:dyDescent="0.25">
      <c r="A127" s="24" t="s">
        <v>159</v>
      </c>
      <c r="B127" s="455" t="s">
        <v>160</v>
      </c>
      <c r="C127" s="456"/>
      <c r="D127" s="456"/>
      <c r="E127" s="456"/>
      <c r="F127" s="455"/>
      <c r="G127" s="456"/>
      <c r="H127" s="230">
        <v>0</v>
      </c>
      <c r="I127" s="457">
        <v>5000</v>
      </c>
      <c r="J127" s="458"/>
      <c r="K127" s="458"/>
      <c r="L127" s="457">
        <v>0</v>
      </c>
      <c r="M127" s="458"/>
      <c r="N127" s="458"/>
      <c r="O127" s="453">
        <f t="shared" si="20"/>
        <v>0</v>
      </c>
      <c r="P127" s="454"/>
      <c r="Q127" s="491">
        <f t="shared" ref="Q127:Q131" si="21">IFERROR(L127/I127,0)</f>
        <v>0</v>
      </c>
      <c r="R127" s="492"/>
    </row>
    <row r="128" spans="1:18" ht="15" customHeight="1" x14ac:dyDescent="0.25">
      <c r="A128" s="24" t="s">
        <v>161</v>
      </c>
      <c r="B128" s="455" t="s">
        <v>162</v>
      </c>
      <c r="C128" s="455"/>
      <c r="D128" s="455"/>
      <c r="E128" s="455"/>
      <c r="F128" s="455"/>
      <c r="G128" s="455"/>
      <c r="H128" s="230">
        <v>0</v>
      </c>
      <c r="I128" s="457">
        <v>0</v>
      </c>
      <c r="J128" s="457"/>
      <c r="K128" s="457"/>
      <c r="L128" s="457">
        <v>0</v>
      </c>
      <c r="M128" s="457"/>
      <c r="N128" s="457"/>
      <c r="O128" s="453">
        <f t="shared" si="20"/>
        <v>0</v>
      </c>
      <c r="P128" s="454"/>
      <c r="Q128" s="491">
        <f>IFERROR(L128/I128,0)</f>
        <v>0</v>
      </c>
      <c r="R128" s="492"/>
    </row>
    <row r="129" spans="1:18" ht="15" customHeight="1" x14ac:dyDescent="0.25">
      <c r="A129" s="24" t="s">
        <v>163</v>
      </c>
      <c r="B129" s="455" t="s">
        <v>164</v>
      </c>
      <c r="C129" s="455"/>
      <c r="D129" s="455"/>
      <c r="E129" s="455"/>
      <c r="F129" s="455"/>
      <c r="G129" s="455"/>
      <c r="H129" s="230">
        <v>0</v>
      </c>
      <c r="I129" s="457">
        <v>0</v>
      </c>
      <c r="J129" s="457"/>
      <c r="K129" s="457"/>
      <c r="L129" s="457">
        <v>0</v>
      </c>
      <c r="M129" s="457"/>
      <c r="N129" s="457"/>
      <c r="O129" s="453">
        <f t="shared" si="20"/>
        <v>0</v>
      </c>
      <c r="P129" s="454"/>
      <c r="Q129" s="491">
        <f>IFERROR(L129/I129,0)</f>
        <v>0</v>
      </c>
      <c r="R129" s="492"/>
    </row>
    <row r="130" spans="1:18" x14ac:dyDescent="0.25">
      <c r="A130" s="24" t="s">
        <v>165</v>
      </c>
      <c r="B130" s="455" t="s">
        <v>166</v>
      </c>
      <c r="C130" s="456"/>
      <c r="D130" s="456"/>
      <c r="E130" s="456"/>
      <c r="F130" s="455"/>
      <c r="G130" s="456"/>
      <c r="H130" s="230">
        <v>415</v>
      </c>
      <c r="I130" s="457">
        <v>0</v>
      </c>
      <c r="J130" s="458"/>
      <c r="K130" s="458"/>
      <c r="L130" s="457">
        <v>0</v>
      </c>
      <c r="M130" s="458"/>
      <c r="N130" s="458"/>
      <c r="O130" s="453">
        <f t="shared" si="20"/>
        <v>0</v>
      </c>
      <c r="P130" s="453"/>
      <c r="Q130" s="491">
        <f t="shared" si="21"/>
        <v>0</v>
      </c>
      <c r="R130" s="492"/>
    </row>
    <row r="131" spans="1:18" ht="15.75" thickBot="1" x14ac:dyDescent="0.3">
      <c r="A131" s="166" t="s">
        <v>167</v>
      </c>
      <c r="B131" s="459" t="s">
        <v>168</v>
      </c>
      <c r="C131" s="460"/>
      <c r="D131" s="460"/>
      <c r="E131" s="460"/>
      <c r="F131" s="459"/>
      <c r="G131" s="460"/>
      <c r="H131" s="229">
        <v>415</v>
      </c>
      <c r="I131" s="461">
        <v>0</v>
      </c>
      <c r="J131" s="462"/>
      <c r="K131" s="462"/>
      <c r="L131" s="461">
        <v>0</v>
      </c>
      <c r="M131" s="462"/>
      <c r="N131" s="462"/>
      <c r="O131" s="463">
        <f t="shared" si="20"/>
        <v>0</v>
      </c>
      <c r="P131" s="463"/>
      <c r="Q131" s="503">
        <f t="shared" si="21"/>
        <v>0</v>
      </c>
      <c r="R131" s="504"/>
    </row>
    <row r="132" spans="1:18" x14ac:dyDescent="0.25">
      <c r="A132" s="234"/>
      <c r="B132" s="446"/>
      <c r="C132" s="447"/>
      <c r="D132" s="447"/>
      <c r="E132" s="447"/>
      <c r="F132" s="446"/>
      <c r="G132" s="447"/>
      <c r="H132" s="235"/>
      <c r="I132" s="448"/>
      <c r="J132" s="449"/>
      <c r="K132" s="449"/>
      <c r="L132" s="448"/>
      <c r="M132" s="448"/>
      <c r="N132" s="448"/>
      <c r="O132" s="450"/>
      <c r="P132" s="451"/>
      <c r="Q132" s="452"/>
      <c r="R132" s="452"/>
    </row>
    <row r="133" spans="1:18" x14ac:dyDescent="0.25">
      <c r="A133" s="234"/>
      <c r="B133" s="446"/>
      <c r="C133" s="447"/>
      <c r="D133" s="447"/>
      <c r="E133" s="447"/>
      <c r="F133" s="446"/>
      <c r="G133" s="447"/>
      <c r="H133" s="235"/>
      <c r="I133" s="448"/>
      <c r="J133" s="449"/>
      <c r="K133" s="449"/>
      <c r="L133" s="448"/>
      <c r="M133" s="448"/>
      <c r="N133" s="448"/>
      <c r="O133" s="450"/>
      <c r="P133" s="451"/>
      <c r="Q133" s="452"/>
      <c r="R133" s="452"/>
    </row>
  </sheetData>
  <mergeCells count="731">
    <mergeCell ref="Q70:R70"/>
    <mergeCell ref="Q71:R71"/>
    <mergeCell ref="Q72:R72"/>
    <mergeCell ref="Q90:R90"/>
    <mergeCell ref="Q88:R88"/>
    <mergeCell ref="Q89:R89"/>
    <mergeCell ref="Q76:R76"/>
    <mergeCell ref="Q77:R77"/>
    <mergeCell ref="Q78:R78"/>
    <mergeCell ref="Q130:R130"/>
    <mergeCell ref="Q122:R122"/>
    <mergeCell ref="Q123:R123"/>
    <mergeCell ref="Q124:R124"/>
    <mergeCell ref="O90:P90"/>
    <mergeCell ref="Q125:R125"/>
    <mergeCell ref="Q126:R126"/>
    <mergeCell ref="Q127:R127"/>
    <mergeCell ref="Q128:R128"/>
    <mergeCell ref="Q129:R129"/>
    <mergeCell ref="Q120:R120"/>
    <mergeCell ref="Q121:R121"/>
    <mergeCell ref="Q107:R107"/>
    <mergeCell ref="Q108:R108"/>
    <mergeCell ref="Q109:R109"/>
    <mergeCell ref="Q102:R102"/>
    <mergeCell ref="Q103:R103"/>
    <mergeCell ref="Q104:R104"/>
    <mergeCell ref="Q105:R105"/>
    <mergeCell ref="Q106:R106"/>
    <mergeCell ref="Q94:R94"/>
    <mergeCell ref="Q95:R95"/>
    <mergeCell ref="Q96:R96"/>
    <mergeCell ref="Q110:R110"/>
    <mergeCell ref="Q131:R131"/>
    <mergeCell ref="B70:F70"/>
    <mergeCell ref="B71:F71"/>
    <mergeCell ref="B72:F72"/>
    <mergeCell ref="B90:F90"/>
    <mergeCell ref="L70:M70"/>
    <mergeCell ref="L71:M71"/>
    <mergeCell ref="L72:M72"/>
    <mergeCell ref="L73:M73"/>
    <mergeCell ref="L74:M74"/>
    <mergeCell ref="L75:M75"/>
    <mergeCell ref="L90:M90"/>
    <mergeCell ref="Q116:R116"/>
    <mergeCell ref="Q117:R117"/>
    <mergeCell ref="Q118:R118"/>
    <mergeCell ref="Q119:R119"/>
    <mergeCell ref="Q112:R112"/>
    <mergeCell ref="Q113:R113"/>
    <mergeCell ref="Q114:R114"/>
    <mergeCell ref="Q115:R115"/>
    <mergeCell ref="Q98:R98"/>
    <mergeCell ref="Q99:R99"/>
    <mergeCell ref="Q100:R100"/>
    <mergeCell ref="Q101:R101"/>
    <mergeCell ref="Q111:R111"/>
    <mergeCell ref="Q73:R73"/>
    <mergeCell ref="Q74:R74"/>
    <mergeCell ref="Q75:R75"/>
    <mergeCell ref="Q97:R97"/>
    <mergeCell ref="Q79:R79"/>
    <mergeCell ref="Q80:R80"/>
    <mergeCell ref="Q81:R81"/>
    <mergeCell ref="Q82:R82"/>
    <mergeCell ref="Q83:R83"/>
    <mergeCell ref="Q84:R84"/>
    <mergeCell ref="Q85:R85"/>
    <mergeCell ref="Q86:R86"/>
    <mergeCell ref="Q87:R87"/>
    <mergeCell ref="Q91:R91"/>
    <mergeCell ref="Q92:R92"/>
    <mergeCell ref="Q93:R93"/>
    <mergeCell ref="Q65:R65"/>
    <mergeCell ref="Q66:R66"/>
    <mergeCell ref="Q67:R67"/>
    <mergeCell ref="Q68:R68"/>
    <mergeCell ref="Q69:R69"/>
    <mergeCell ref="Q60:R60"/>
    <mergeCell ref="Q61:R61"/>
    <mergeCell ref="Q62:R62"/>
    <mergeCell ref="Q63:R63"/>
    <mergeCell ref="Q64:R64"/>
    <mergeCell ref="Q55:R55"/>
    <mergeCell ref="Q56:R56"/>
    <mergeCell ref="Q57:R57"/>
    <mergeCell ref="Q58:R58"/>
    <mergeCell ref="Q59:R59"/>
    <mergeCell ref="Q50:R50"/>
    <mergeCell ref="Q51:R51"/>
    <mergeCell ref="Q52:R52"/>
    <mergeCell ref="Q53:R53"/>
    <mergeCell ref="Q54:R54"/>
    <mergeCell ref="Q45:R45"/>
    <mergeCell ref="Q46:R46"/>
    <mergeCell ref="Q47:R47"/>
    <mergeCell ref="Q48:R48"/>
    <mergeCell ref="Q49:R49"/>
    <mergeCell ref="Q40:R40"/>
    <mergeCell ref="Q41:R41"/>
    <mergeCell ref="Q42:R42"/>
    <mergeCell ref="Q43:R43"/>
    <mergeCell ref="Q44:R44"/>
    <mergeCell ref="Q35:R35"/>
    <mergeCell ref="Q36:R36"/>
    <mergeCell ref="Q37:R37"/>
    <mergeCell ref="Q38:R38"/>
    <mergeCell ref="Q39:R39"/>
    <mergeCell ref="Q30:R30"/>
    <mergeCell ref="Q31:R31"/>
    <mergeCell ref="Q32:R32"/>
    <mergeCell ref="Q33:R33"/>
    <mergeCell ref="Q34:R34"/>
    <mergeCell ref="Q25:R25"/>
    <mergeCell ref="Q26:R26"/>
    <mergeCell ref="Q27:R27"/>
    <mergeCell ref="Q28:R28"/>
    <mergeCell ref="Q29:R29"/>
    <mergeCell ref="Q20:R20"/>
    <mergeCell ref="Q21:R21"/>
    <mergeCell ref="Q22:R22"/>
    <mergeCell ref="Q23:R23"/>
    <mergeCell ref="Q24:R24"/>
    <mergeCell ref="Q15:R15"/>
    <mergeCell ref="Q16:R16"/>
    <mergeCell ref="Q17:R17"/>
    <mergeCell ref="Q18:R18"/>
    <mergeCell ref="Q19:R19"/>
    <mergeCell ref="Q10:R10"/>
    <mergeCell ref="Q11:R11"/>
    <mergeCell ref="Q12:R12"/>
    <mergeCell ref="Q13:R13"/>
    <mergeCell ref="Q14:R14"/>
    <mergeCell ref="B12:E12"/>
    <mergeCell ref="F12:G12"/>
    <mergeCell ref="I12:K12"/>
    <mergeCell ref="L12:N12"/>
    <mergeCell ref="O12:P12"/>
    <mergeCell ref="B11:E11"/>
    <mergeCell ref="F11:G11"/>
    <mergeCell ref="I11:K11"/>
    <mergeCell ref="L11:N11"/>
    <mergeCell ref="O11:P11"/>
    <mergeCell ref="A10:G10"/>
    <mergeCell ref="I10:K10"/>
    <mergeCell ref="L10:N10"/>
    <mergeCell ref="O10:P10"/>
    <mergeCell ref="A1:F2"/>
    <mergeCell ref="J2:L3"/>
    <mergeCell ref="N2:O3"/>
    <mergeCell ref="A3:D4"/>
    <mergeCell ref="A5:C5"/>
    <mergeCell ref="C7:J7"/>
    <mergeCell ref="B15:E15"/>
    <mergeCell ref="F15:G15"/>
    <mergeCell ref="I15:K15"/>
    <mergeCell ref="L15:N15"/>
    <mergeCell ref="O15:P15"/>
    <mergeCell ref="I13:K13"/>
    <mergeCell ref="L13:N13"/>
    <mergeCell ref="O13:P13"/>
    <mergeCell ref="B14:E14"/>
    <mergeCell ref="F14:G14"/>
    <mergeCell ref="I14:K14"/>
    <mergeCell ref="L14:N14"/>
    <mergeCell ref="O14:P14"/>
    <mergeCell ref="B13:E13"/>
    <mergeCell ref="F13:G13"/>
    <mergeCell ref="B17:E17"/>
    <mergeCell ref="F17:G17"/>
    <mergeCell ref="I17:K17"/>
    <mergeCell ref="L17:N17"/>
    <mergeCell ref="O17:P17"/>
    <mergeCell ref="B16:E16"/>
    <mergeCell ref="F16:G16"/>
    <mergeCell ref="I16:K16"/>
    <mergeCell ref="L16:N16"/>
    <mergeCell ref="O16:P16"/>
    <mergeCell ref="I18:K18"/>
    <mergeCell ref="L18:N18"/>
    <mergeCell ref="O18:P18"/>
    <mergeCell ref="O19:P19"/>
    <mergeCell ref="B19:E19"/>
    <mergeCell ref="F19:G19"/>
    <mergeCell ref="I19:K19"/>
    <mergeCell ref="L19:N19"/>
    <mergeCell ref="L20:N20"/>
    <mergeCell ref="O20:P20"/>
    <mergeCell ref="B25:E25"/>
    <mergeCell ref="F25:G25"/>
    <mergeCell ref="I25:K25"/>
    <mergeCell ref="L25:N25"/>
    <mergeCell ref="O25:P25"/>
    <mergeCell ref="L26:N26"/>
    <mergeCell ref="O26:P26"/>
    <mergeCell ref="B21:E21"/>
    <mergeCell ref="F21:G21"/>
    <mergeCell ref="I21:K21"/>
    <mergeCell ref="L21:N21"/>
    <mergeCell ref="O21:P21"/>
    <mergeCell ref="L22:N22"/>
    <mergeCell ref="O22:P22"/>
    <mergeCell ref="B23:E23"/>
    <mergeCell ref="F23:G23"/>
    <mergeCell ref="I23:K23"/>
    <mergeCell ref="L23:N23"/>
    <mergeCell ref="O23:P23"/>
    <mergeCell ref="B27:E27"/>
    <mergeCell ref="F27:G27"/>
    <mergeCell ref="I27:K27"/>
    <mergeCell ref="L27:N27"/>
    <mergeCell ref="O27:P27"/>
    <mergeCell ref="C8:I8"/>
    <mergeCell ref="C9:I9"/>
    <mergeCell ref="B26:E26"/>
    <mergeCell ref="F26:G26"/>
    <mergeCell ref="I26:K26"/>
    <mergeCell ref="B24:E24"/>
    <mergeCell ref="F24:G24"/>
    <mergeCell ref="I24:K24"/>
    <mergeCell ref="B22:E22"/>
    <mergeCell ref="F22:G22"/>
    <mergeCell ref="I22:K22"/>
    <mergeCell ref="B20:E20"/>
    <mergeCell ref="F20:G20"/>
    <mergeCell ref="I20:K20"/>
    <mergeCell ref="B18:E18"/>
    <mergeCell ref="F18:G18"/>
    <mergeCell ref="O9:R9"/>
    <mergeCell ref="L24:N24"/>
    <mergeCell ref="O24:P24"/>
    <mergeCell ref="B28:E28"/>
    <mergeCell ref="F28:G28"/>
    <mergeCell ref="I28:K28"/>
    <mergeCell ref="L28:N28"/>
    <mergeCell ref="O28:P28"/>
    <mergeCell ref="B30:E30"/>
    <mergeCell ref="F30:G30"/>
    <mergeCell ref="I30:K30"/>
    <mergeCell ref="L30:N30"/>
    <mergeCell ref="O30:P30"/>
    <mergeCell ref="B29:E29"/>
    <mergeCell ref="F29:G29"/>
    <mergeCell ref="I29:K29"/>
    <mergeCell ref="L29:N29"/>
    <mergeCell ref="O29:P29"/>
    <mergeCell ref="B32:E32"/>
    <mergeCell ref="F32:G32"/>
    <mergeCell ref="I32:K32"/>
    <mergeCell ref="L32:N32"/>
    <mergeCell ref="O32:P32"/>
    <mergeCell ref="B31:E31"/>
    <mergeCell ref="F31:G31"/>
    <mergeCell ref="I31:K31"/>
    <mergeCell ref="L31:N31"/>
    <mergeCell ref="O31:P31"/>
    <mergeCell ref="B34:E34"/>
    <mergeCell ref="F34:G34"/>
    <mergeCell ref="I34:K34"/>
    <mergeCell ref="L34:N34"/>
    <mergeCell ref="O34:P34"/>
    <mergeCell ref="B33:E33"/>
    <mergeCell ref="F33:G33"/>
    <mergeCell ref="I33:K33"/>
    <mergeCell ref="L33:N33"/>
    <mergeCell ref="O33:P33"/>
    <mergeCell ref="B36:E36"/>
    <mergeCell ref="F36:G36"/>
    <mergeCell ref="I36:K36"/>
    <mergeCell ref="L36:N36"/>
    <mergeCell ref="O36:P36"/>
    <mergeCell ref="B35:E35"/>
    <mergeCell ref="F35:G35"/>
    <mergeCell ref="I35:K35"/>
    <mergeCell ref="L35:N35"/>
    <mergeCell ref="O35:P35"/>
    <mergeCell ref="B38:E38"/>
    <mergeCell ref="F38:G38"/>
    <mergeCell ref="I38:K38"/>
    <mergeCell ref="L38:N38"/>
    <mergeCell ref="O38:P38"/>
    <mergeCell ref="B37:E37"/>
    <mergeCell ref="F37:G37"/>
    <mergeCell ref="I37:K37"/>
    <mergeCell ref="L37:N37"/>
    <mergeCell ref="O37:P37"/>
    <mergeCell ref="B40:E40"/>
    <mergeCell ref="F40:G40"/>
    <mergeCell ref="I40:K40"/>
    <mergeCell ref="L40:N40"/>
    <mergeCell ref="O40:P40"/>
    <mergeCell ref="B39:E39"/>
    <mergeCell ref="F39:G39"/>
    <mergeCell ref="I39:K39"/>
    <mergeCell ref="L39:N39"/>
    <mergeCell ref="O39:P39"/>
    <mergeCell ref="B42:E42"/>
    <mergeCell ref="F42:G42"/>
    <mergeCell ref="I42:K42"/>
    <mergeCell ref="L42:N42"/>
    <mergeCell ref="O42:P42"/>
    <mergeCell ref="B41:E41"/>
    <mergeCell ref="F41:G41"/>
    <mergeCell ref="I41:K41"/>
    <mergeCell ref="L41:N41"/>
    <mergeCell ref="O41:P41"/>
    <mergeCell ref="B44:E44"/>
    <mergeCell ref="F44:G44"/>
    <mergeCell ref="I44:K44"/>
    <mergeCell ref="L44:N44"/>
    <mergeCell ref="O44:P44"/>
    <mergeCell ref="B43:E43"/>
    <mergeCell ref="F43:G43"/>
    <mergeCell ref="I43:K43"/>
    <mergeCell ref="L43:N43"/>
    <mergeCell ref="O43:P43"/>
    <mergeCell ref="B46:E46"/>
    <mergeCell ref="F46:G46"/>
    <mergeCell ref="I46:K46"/>
    <mergeCell ref="L46:N46"/>
    <mergeCell ref="O46:P46"/>
    <mergeCell ref="B45:E45"/>
    <mergeCell ref="F45:G45"/>
    <mergeCell ref="I45:K45"/>
    <mergeCell ref="L45:N45"/>
    <mergeCell ref="O45:P45"/>
    <mergeCell ref="B48:E48"/>
    <mergeCell ref="F48:G48"/>
    <mergeCell ref="I48:K48"/>
    <mergeCell ref="L48:N48"/>
    <mergeCell ref="O48:P48"/>
    <mergeCell ref="B47:E47"/>
    <mergeCell ref="F47:G47"/>
    <mergeCell ref="I47:K47"/>
    <mergeCell ref="L47:N47"/>
    <mergeCell ref="O47:P47"/>
    <mergeCell ref="B50:E50"/>
    <mergeCell ref="F50:G50"/>
    <mergeCell ref="I50:K50"/>
    <mergeCell ref="L50:N50"/>
    <mergeCell ref="O50:P50"/>
    <mergeCell ref="B49:E49"/>
    <mergeCell ref="F49:G49"/>
    <mergeCell ref="I49:K49"/>
    <mergeCell ref="L49:N49"/>
    <mergeCell ref="O49:P49"/>
    <mergeCell ref="B52:E52"/>
    <mergeCell ref="F52:G52"/>
    <mergeCell ref="I52:K52"/>
    <mergeCell ref="L52:N52"/>
    <mergeCell ref="O52:P52"/>
    <mergeCell ref="B51:E51"/>
    <mergeCell ref="F51:G51"/>
    <mergeCell ref="I51:K51"/>
    <mergeCell ref="L51:N51"/>
    <mergeCell ref="O51:P51"/>
    <mergeCell ref="B54:E54"/>
    <mergeCell ref="F54:G54"/>
    <mergeCell ref="I54:K54"/>
    <mergeCell ref="L54:N54"/>
    <mergeCell ref="O54:P54"/>
    <mergeCell ref="B53:E53"/>
    <mergeCell ref="F53:G53"/>
    <mergeCell ref="I53:K53"/>
    <mergeCell ref="L53:N53"/>
    <mergeCell ref="O53:P53"/>
    <mergeCell ref="B55:E55"/>
    <mergeCell ref="F55:G55"/>
    <mergeCell ref="I55:K55"/>
    <mergeCell ref="L55:N55"/>
    <mergeCell ref="O55:P55"/>
    <mergeCell ref="B57:E57"/>
    <mergeCell ref="F57:G57"/>
    <mergeCell ref="I57:K57"/>
    <mergeCell ref="L57:N57"/>
    <mergeCell ref="O57:P57"/>
    <mergeCell ref="B56:E56"/>
    <mergeCell ref="F56:G56"/>
    <mergeCell ref="I56:K56"/>
    <mergeCell ref="L56:N56"/>
    <mergeCell ref="O56:P56"/>
    <mergeCell ref="B59:E59"/>
    <mergeCell ref="F59:G59"/>
    <mergeCell ref="I59:K59"/>
    <mergeCell ref="L59:N59"/>
    <mergeCell ref="O59:P59"/>
    <mergeCell ref="B58:E58"/>
    <mergeCell ref="F58:G58"/>
    <mergeCell ref="I58:K58"/>
    <mergeCell ref="L58:N58"/>
    <mergeCell ref="O58:P58"/>
    <mergeCell ref="B61:E61"/>
    <mergeCell ref="F61:G61"/>
    <mergeCell ref="I61:K61"/>
    <mergeCell ref="L61:N61"/>
    <mergeCell ref="O61:P61"/>
    <mergeCell ref="B60:E60"/>
    <mergeCell ref="F60:G60"/>
    <mergeCell ref="I60:K60"/>
    <mergeCell ref="L60:N60"/>
    <mergeCell ref="O60:P60"/>
    <mergeCell ref="B63:E63"/>
    <mergeCell ref="F63:G63"/>
    <mergeCell ref="I63:K63"/>
    <mergeCell ref="L63:N63"/>
    <mergeCell ref="O63:P63"/>
    <mergeCell ref="B62:E62"/>
    <mergeCell ref="F62:G62"/>
    <mergeCell ref="I62:K62"/>
    <mergeCell ref="L62:N62"/>
    <mergeCell ref="O62:P62"/>
    <mergeCell ref="O69:P69"/>
    <mergeCell ref="O73:P73"/>
    <mergeCell ref="B65:E65"/>
    <mergeCell ref="F65:G65"/>
    <mergeCell ref="I65:K65"/>
    <mergeCell ref="L65:N65"/>
    <mergeCell ref="O65:P65"/>
    <mergeCell ref="B64:E64"/>
    <mergeCell ref="F64:G64"/>
    <mergeCell ref="I64:K64"/>
    <mergeCell ref="L64:N64"/>
    <mergeCell ref="O64:P64"/>
    <mergeCell ref="B76:E76"/>
    <mergeCell ref="F76:G76"/>
    <mergeCell ref="I76:K76"/>
    <mergeCell ref="L76:N76"/>
    <mergeCell ref="O76:P76"/>
    <mergeCell ref="B66:E66"/>
    <mergeCell ref="F66:G66"/>
    <mergeCell ref="I66:K66"/>
    <mergeCell ref="L66:N66"/>
    <mergeCell ref="O66:P66"/>
    <mergeCell ref="O74:P74"/>
    <mergeCell ref="B75:F75"/>
    <mergeCell ref="O75:P75"/>
    <mergeCell ref="B67:E67"/>
    <mergeCell ref="B68:E68"/>
    <mergeCell ref="O70:P70"/>
    <mergeCell ref="O71:P71"/>
    <mergeCell ref="O72:P72"/>
    <mergeCell ref="L67:N67"/>
    <mergeCell ref="L68:M68"/>
    <mergeCell ref="L69:M69"/>
    <mergeCell ref="O67:P67"/>
    <mergeCell ref="O68:P68"/>
    <mergeCell ref="B69:F69"/>
    <mergeCell ref="B78:E78"/>
    <mergeCell ref="F78:G78"/>
    <mergeCell ref="I78:K78"/>
    <mergeCell ref="L78:N78"/>
    <mergeCell ref="O78:P78"/>
    <mergeCell ref="B77:E77"/>
    <mergeCell ref="F77:G77"/>
    <mergeCell ref="I77:K77"/>
    <mergeCell ref="L77:N77"/>
    <mergeCell ref="O77:P77"/>
    <mergeCell ref="B80:E80"/>
    <mergeCell ref="F80:G80"/>
    <mergeCell ref="I80:K80"/>
    <mergeCell ref="L80:N80"/>
    <mergeCell ref="O80:P80"/>
    <mergeCell ref="B79:E79"/>
    <mergeCell ref="F79:G79"/>
    <mergeCell ref="I79:K79"/>
    <mergeCell ref="L79:N79"/>
    <mergeCell ref="O79:P79"/>
    <mergeCell ref="B82:E82"/>
    <mergeCell ref="F82:G82"/>
    <mergeCell ref="I82:K82"/>
    <mergeCell ref="L82:N82"/>
    <mergeCell ref="O82:P82"/>
    <mergeCell ref="B81:E81"/>
    <mergeCell ref="F81:G81"/>
    <mergeCell ref="I81:K81"/>
    <mergeCell ref="L81:N81"/>
    <mergeCell ref="O81:P81"/>
    <mergeCell ref="B84:E84"/>
    <mergeCell ref="F84:G84"/>
    <mergeCell ref="I84:K84"/>
    <mergeCell ref="L84:N84"/>
    <mergeCell ref="O84:P84"/>
    <mergeCell ref="B83:E83"/>
    <mergeCell ref="F83:G83"/>
    <mergeCell ref="I83:K83"/>
    <mergeCell ref="L83:N83"/>
    <mergeCell ref="O83:P83"/>
    <mergeCell ref="B86:E86"/>
    <mergeCell ref="F86:G86"/>
    <mergeCell ref="I86:K86"/>
    <mergeCell ref="L86:N86"/>
    <mergeCell ref="O86:P86"/>
    <mergeCell ref="B85:E85"/>
    <mergeCell ref="F85:G85"/>
    <mergeCell ref="I85:K85"/>
    <mergeCell ref="L85:N85"/>
    <mergeCell ref="O85:P85"/>
    <mergeCell ref="B88:E88"/>
    <mergeCell ref="F88:G88"/>
    <mergeCell ref="I88:K88"/>
    <mergeCell ref="L88:N88"/>
    <mergeCell ref="O88:P88"/>
    <mergeCell ref="B87:E87"/>
    <mergeCell ref="F87:G87"/>
    <mergeCell ref="I87:K87"/>
    <mergeCell ref="L87:N87"/>
    <mergeCell ref="O87:P87"/>
    <mergeCell ref="B89:E89"/>
    <mergeCell ref="F89:G89"/>
    <mergeCell ref="I89:K89"/>
    <mergeCell ref="L89:N89"/>
    <mergeCell ref="O89:P89"/>
    <mergeCell ref="B92:E92"/>
    <mergeCell ref="F92:G92"/>
    <mergeCell ref="I92:K92"/>
    <mergeCell ref="L92:N92"/>
    <mergeCell ref="O92:P92"/>
    <mergeCell ref="B91:E91"/>
    <mergeCell ref="F91:G91"/>
    <mergeCell ref="I91:K91"/>
    <mergeCell ref="L91:N91"/>
    <mergeCell ref="O91:P91"/>
    <mergeCell ref="I90:K90"/>
    <mergeCell ref="B94:E94"/>
    <mergeCell ref="F94:G94"/>
    <mergeCell ref="I94:K94"/>
    <mergeCell ref="L94:N94"/>
    <mergeCell ref="O94:P94"/>
    <mergeCell ref="B93:E93"/>
    <mergeCell ref="F93:G93"/>
    <mergeCell ref="I93:K93"/>
    <mergeCell ref="L93:N93"/>
    <mergeCell ref="O93:P93"/>
    <mergeCell ref="B96:E96"/>
    <mergeCell ref="F96:G96"/>
    <mergeCell ref="I96:K96"/>
    <mergeCell ref="L96:N96"/>
    <mergeCell ref="O96:P96"/>
    <mergeCell ref="B95:E95"/>
    <mergeCell ref="F95:G95"/>
    <mergeCell ref="I95:K95"/>
    <mergeCell ref="L95:N95"/>
    <mergeCell ref="O95:P95"/>
    <mergeCell ref="B98:E98"/>
    <mergeCell ref="F98:G98"/>
    <mergeCell ref="I98:K98"/>
    <mergeCell ref="L98:N98"/>
    <mergeCell ref="O98:P98"/>
    <mergeCell ref="B97:E97"/>
    <mergeCell ref="F97:G97"/>
    <mergeCell ref="I97:K97"/>
    <mergeCell ref="L97:N97"/>
    <mergeCell ref="O97:P97"/>
    <mergeCell ref="B100:E100"/>
    <mergeCell ref="F100:G100"/>
    <mergeCell ref="I100:K100"/>
    <mergeCell ref="L100:N100"/>
    <mergeCell ref="O100:P100"/>
    <mergeCell ref="B99:E99"/>
    <mergeCell ref="F99:G99"/>
    <mergeCell ref="I99:K99"/>
    <mergeCell ref="L99:N99"/>
    <mergeCell ref="O99:P99"/>
    <mergeCell ref="B102:E102"/>
    <mergeCell ref="F102:G102"/>
    <mergeCell ref="I102:K102"/>
    <mergeCell ref="L102:N102"/>
    <mergeCell ref="O102:P102"/>
    <mergeCell ref="B101:E101"/>
    <mergeCell ref="F101:G101"/>
    <mergeCell ref="I101:K101"/>
    <mergeCell ref="L101:N101"/>
    <mergeCell ref="O101:P101"/>
    <mergeCell ref="B104:E104"/>
    <mergeCell ref="F104:G104"/>
    <mergeCell ref="I104:K104"/>
    <mergeCell ref="L104:N104"/>
    <mergeCell ref="O104:P104"/>
    <mergeCell ref="B103:E103"/>
    <mergeCell ref="F103:G103"/>
    <mergeCell ref="I103:K103"/>
    <mergeCell ref="L103:N103"/>
    <mergeCell ref="O103:P103"/>
    <mergeCell ref="B106:E106"/>
    <mergeCell ref="F106:G106"/>
    <mergeCell ref="I106:K106"/>
    <mergeCell ref="L106:N106"/>
    <mergeCell ref="O106:P106"/>
    <mergeCell ref="B105:E105"/>
    <mergeCell ref="F105:G105"/>
    <mergeCell ref="I105:K105"/>
    <mergeCell ref="L105:N105"/>
    <mergeCell ref="O105:P105"/>
    <mergeCell ref="B108:E108"/>
    <mergeCell ref="F108:G108"/>
    <mergeCell ref="I108:K108"/>
    <mergeCell ref="L108:N108"/>
    <mergeCell ref="O108:P108"/>
    <mergeCell ref="B107:E107"/>
    <mergeCell ref="F107:G107"/>
    <mergeCell ref="I107:K107"/>
    <mergeCell ref="L107:N107"/>
    <mergeCell ref="O107:P107"/>
    <mergeCell ref="B110:E110"/>
    <mergeCell ref="F110:G110"/>
    <mergeCell ref="I110:K110"/>
    <mergeCell ref="L110:N110"/>
    <mergeCell ref="O110:P110"/>
    <mergeCell ref="B109:E109"/>
    <mergeCell ref="F109:G109"/>
    <mergeCell ref="I109:K109"/>
    <mergeCell ref="L109:N109"/>
    <mergeCell ref="O109:P109"/>
    <mergeCell ref="B112:E112"/>
    <mergeCell ref="F112:G112"/>
    <mergeCell ref="I112:K112"/>
    <mergeCell ref="L112:N112"/>
    <mergeCell ref="O112:P112"/>
    <mergeCell ref="B111:E111"/>
    <mergeCell ref="F111:G111"/>
    <mergeCell ref="I111:K111"/>
    <mergeCell ref="L111:N111"/>
    <mergeCell ref="O111:P111"/>
    <mergeCell ref="B114:E114"/>
    <mergeCell ref="F114:G114"/>
    <mergeCell ref="I114:K114"/>
    <mergeCell ref="L114:N114"/>
    <mergeCell ref="O114:P114"/>
    <mergeCell ref="B113:E113"/>
    <mergeCell ref="F113:G113"/>
    <mergeCell ref="I113:K113"/>
    <mergeCell ref="L113:N113"/>
    <mergeCell ref="O113:P113"/>
    <mergeCell ref="B116:E116"/>
    <mergeCell ref="F116:G116"/>
    <mergeCell ref="I116:K116"/>
    <mergeCell ref="L116:N116"/>
    <mergeCell ref="O116:P116"/>
    <mergeCell ref="B115:E115"/>
    <mergeCell ref="F115:G115"/>
    <mergeCell ref="I115:K115"/>
    <mergeCell ref="L115:N115"/>
    <mergeCell ref="O115:P115"/>
    <mergeCell ref="B118:E118"/>
    <mergeCell ref="F118:G118"/>
    <mergeCell ref="I118:K118"/>
    <mergeCell ref="L118:N118"/>
    <mergeCell ref="O118:P118"/>
    <mergeCell ref="B117:E117"/>
    <mergeCell ref="F117:G117"/>
    <mergeCell ref="I117:K117"/>
    <mergeCell ref="L117:N117"/>
    <mergeCell ref="O117:P117"/>
    <mergeCell ref="B120:E120"/>
    <mergeCell ref="F120:G120"/>
    <mergeCell ref="I120:K120"/>
    <mergeCell ref="L120:N120"/>
    <mergeCell ref="O120:P120"/>
    <mergeCell ref="B119:E119"/>
    <mergeCell ref="F119:G119"/>
    <mergeCell ref="I119:K119"/>
    <mergeCell ref="L119:N119"/>
    <mergeCell ref="O119:P119"/>
    <mergeCell ref="B122:E122"/>
    <mergeCell ref="F122:G122"/>
    <mergeCell ref="I122:K122"/>
    <mergeCell ref="L122:N122"/>
    <mergeCell ref="O122:P122"/>
    <mergeCell ref="B121:E121"/>
    <mergeCell ref="F121:G121"/>
    <mergeCell ref="I121:K121"/>
    <mergeCell ref="L121:N121"/>
    <mergeCell ref="O121:P121"/>
    <mergeCell ref="B124:E124"/>
    <mergeCell ref="F124:G124"/>
    <mergeCell ref="I124:K124"/>
    <mergeCell ref="L124:N124"/>
    <mergeCell ref="O124:P124"/>
    <mergeCell ref="B123:E123"/>
    <mergeCell ref="F123:G123"/>
    <mergeCell ref="I123:K123"/>
    <mergeCell ref="L123:N123"/>
    <mergeCell ref="O123:P123"/>
    <mergeCell ref="B129:E129"/>
    <mergeCell ref="F129:G129"/>
    <mergeCell ref="I129:K129"/>
    <mergeCell ref="L129:N129"/>
    <mergeCell ref="O129:P129"/>
    <mergeCell ref="B131:E131"/>
    <mergeCell ref="F131:G131"/>
    <mergeCell ref="I131:K131"/>
    <mergeCell ref="L131:N131"/>
    <mergeCell ref="O131:P131"/>
    <mergeCell ref="B130:E130"/>
    <mergeCell ref="F130:G130"/>
    <mergeCell ref="I130:K130"/>
    <mergeCell ref="L130:N130"/>
    <mergeCell ref="O130:P130"/>
    <mergeCell ref="O128:P128"/>
    <mergeCell ref="B125:E125"/>
    <mergeCell ref="F125:G125"/>
    <mergeCell ref="I125:K125"/>
    <mergeCell ref="L125:N125"/>
    <mergeCell ref="O125:P125"/>
    <mergeCell ref="B126:E126"/>
    <mergeCell ref="F126:G126"/>
    <mergeCell ref="I126:K126"/>
    <mergeCell ref="L126:N126"/>
    <mergeCell ref="O126:P126"/>
    <mergeCell ref="B127:E127"/>
    <mergeCell ref="F127:G127"/>
    <mergeCell ref="I127:K127"/>
    <mergeCell ref="L127:N127"/>
    <mergeCell ref="O127:P127"/>
    <mergeCell ref="B128:E128"/>
    <mergeCell ref="F128:G128"/>
    <mergeCell ref="I128:K128"/>
    <mergeCell ref="L128:N128"/>
    <mergeCell ref="B132:E132"/>
    <mergeCell ref="F132:G132"/>
    <mergeCell ref="I132:K132"/>
    <mergeCell ref="L132:N132"/>
    <mergeCell ref="O132:P132"/>
    <mergeCell ref="Q132:R132"/>
    <mergeCell ref="B133:E133"/>
    <mergeCell ref="F133:G133"/>
    <mergeCell ref="I133:K133"/>
    <mergeCell ref="L133:N133"/>
    <mergeCell ref="O133:P133"/>
    <mergeCell ref="Q133:R133"/>
  </mergeCells>
  <pageMargins left="0.7" right="0.7" top="0.75" bottom="0.75" header="0.3" footer="0.3"/>
  <pageSetup paperSize="8" scale="91" fitToHeight="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2"/>
  <sheetViews>
    <sheetView workbookViewId="0">
      <selection activeCell="Q12" sqref="Q12:R12"/>
    </sheetView>
  </sheetViews>
  <sheetFormatPr defaultRowHeight="15" x14ac:dyDescent="0.25"/>
  <cols>
    <col min="8" max="8" width="10" customWidth="1"/>
    <col min="11" max="11" width="3.28515625" customWidth="1"/>
    <col min="13" max="13" width="9" customWidth="1"/>
    <col min="14" max="14" width="4.140625" hidden="1" customWidth="1"/>
    <col min="16" max="16" width="4.28515625" customWidth="1"/>
    <col min="17" max="17" width="8" customWidth="1"/>
    <col min="18" max="18" width="3.7109375" customWidth="1"/>
  </cols>
  <sheetData>
    <row r="1" spans="1:18" x14ac:dyDescent="0.25">
      <c r="A1" s="306" t="s">
        <v>0</v>
      </c>
      <c r="B1" s="290"/>
      <c r="C1" s="290"/>
      <c r="D1" s="290"/>
      <c r="E1" s="290"/>
      <c r="F1" s="290"/>
    </row>
    <row r="2" spans="1:18" x14ac:dyDescent="0.25">
      <c r="A2" s="290"/>
      <c r="B2" s="290"/>
      <c r="C2" s="290"/>
      <c r="D2" s="290"/>
      <c r="E2" s="290"/>
      <c r="F2" s="290"/>
      <c r="J2" s="307"/>
      <c r="K2" s="290"/>
      <c r="L2" s="290"/>
      <c r="N2" s="308"/>
      <c r="O2" s="290"/>
    </row>
    <row r="3" spans="1:18" x14ac:dyDescent="0.25">
      <c r="A3" s="306" t="s">
        <v>1</v>
      </c>
      <c r="B3" s="290"/>
      <c r="C3" s="290"/>
      <c r="D3" s="290"/>
      <c r="J3" s="290"/>
      <c r="K3" s="290"/>
      <c r="L3" s="290"/>
      <c r="N3" s="290"/>
      <c r="O3" s="290"/>
    </row>
    <row r="4" spans="1:18" x14ac:dyDescent="0.25">
      <c r="A4" s="290"/>
      <c r="B4" s="290"/>
      <c r="C4" s="290"/>
      <c r="D4" s="290"/>
    </row>
    <row r="5" spans="1:18" x14ac:dyDescent="0.25">
      <c r="A5" s="306" t="s">
        <v>2</v>
      </c>
      <c r="B5" s="290"/>
      <c r="C5" s="290"/>
    </row>
    <row r="7" spans="1:18" x14ac:dyDescent="0.25">
      <c r="C7" s="287" t="s">
        <v>31</v>
      </c>
      <c r="D7" s="288"/>
      <c r="E7" s="288"/>
      <c r="F7" s="288"/>
      <c r="G7" s="288"/>
      <c r="H7" s="288"/>
      <c r="I7" s="288"/>
      <c r="J7" s="288"/>
    </row>
    <row r="8" spans="1:18" x14ac:dyDescent="0.25">
      <c r="C8" s="65"/>
      <c r="D8" s="539" t="s">
        <v>178</v>
      </c>
      <c r="E8" s="539"/>
      <c r="F8" s="539"/>
      <c r="G8" s="539"/>
      <c r="H8" s="539"/>
      <c r="I8" s="539"/>
      <c r="J8" s="65"/>
    </row>
    <row r="9" spans="1:18" x14ac:dyDescent="0.25">
      <c r="D9" s="540" t="s">
        <v>223</v>
      </c>
      <c r="E9" s="540"/>
      <c r="F9" s="540"/>
      <c r="G9" s="540"/>
      <c r="H9" s="540"/>
      <c r="I9" s="540"/>
    </row>
    <row r="10" spans="1:18" ht="34.5" customHeight="1" x14ac:dyDescent="0.25">
      <c r="A10" s="541" t="s">
        <v>5</v>
      </c>
      <c r="B10" s="542"/>
      <c r="C10" s="542"/>
      <c r="D10" s="542"/>
      <c r="E10" s="542"/>
      <c r="F10" s="542"/>
      <c r="G10" s="542"/>
      <c r="H10" s="165" t="s">
        <v>221</v>
      </c>
      <c r="I10" s="543" t="s">
        <v>222</v>
      </c>
      <c r="J10" s="544"/>
      <c r="K10" s="544"/>
      <c r="L10" s="545" t="s">
        <v>51</v>
      </c>
      <c r="M10" s="544"/>
      <c r="N10" s="544"/>
      <c r="O10" s="537" t="s">
        <v>7</v>
      </c>
      <c r="P10" s="538"/>
      <c r="Q10" s="527" t="s">
        <v>8</v>
      </c>
      <c r="R10" s="528"/>
    </row>
    <row r="11" spans="1:18" x14ac:dyDescent="0.25">
      <c r="A11" s="150" t="s">
        <v>9</v>
      </c>
      <c r="B11" s="549" t="s">
        <v>10</v>
      </c>
      <c r="C11" s="513"/>
      <c r="D11" s="513"/>
      <c r="E11" s="513"/>
      <c r="F11" s="549"/>
      <c r="G11" s="513"/>
      <c r="H11" s="155" t="s">
        <v>11</v>
      </c>
      <c r="I11" s="512" t="s">
        <v>179</v>
      </c>
      <c r="J11" s="513"/>
      <c r="K11" s="513"/>
      <c r="L11" s="512" t="s">
        <v>52</v>
      </c>
      <c r="M11" s="513"/>
      <c r="N11" s="513"/>
      <c r="O11" s="514" t="s">
        <v>53</v>
      </c>
      <c r="P11" s="515"/>
      <c r="Q11" s="529" t="s">
        <v>54</v>
      </c>
      <c r="R11" s="530"/>
    </row>
    <row r="12" spans="1:18" x14ac:dyDescent="0.25">
      <c r="A12" s="13"/>
      <c r="B12" s="435" t="s">
        <v>18</v>
      </c>
      <c r="C12" s="436"/>
      <c r="D12" s="436"/>
      <c r="E12" s="436"/>
      <c r="F12" s="435"/>
      <c r="G12" s="436"/>
      <c r="H12" s="147">
        <v>1436887.66</v>
      </c>
      <c r="I12" s="546">
        <v>3883500</v>
      </c>
      <c r="J12" s="436"/>
      <c r="K12" s="436"/>
      <c r="L12" s="400">
        <v>1791449.7</v>
      </c>
      <c r="M12" s="437"/>
      <c r="N12" s="437"/>
      <c r="O12" s="547">
        <f>IFERROR(L12/H12,0)</f>
        <v>1.2467569663727225</v>
      </c>
      <c r="P12" s="548"/>
      <c r="Q12" s="531">
        <f t="shared" ref="Q12:Q13" si="0">IFERROR(L12/I12,0)</f>
        <v>0.46129772112784856</v>
      </c>
      <c r="R12" s="532"/>
    </row>
    <row r="13" spans="1:18" ht="22.5" x14ac:dyDescent="0.25">
      <c r="A13" s="14" t="s">
        <v>180</v>
      </c>
      <c r="B13" s="331" t="s">
        <v>181</v>
      </c>
      <c r="C13" s="269"/>
      <c r="D13" s="269"/>
      <c r="E13" s="269"/>
      <c r="F13" s="331"/>
      <c r="G13" s="269"/>
      <c r="H13" s="142">
        <v>1436887.66</v>
      </c>
      <c r="I13" s="333">
        <v>3883500</v>
      </c>
      <c r="J13" s="269"/>
      <c r="K13" s="269"/>
      <c r="L13" s="523">
        <v>1791449.7</v>
      </c>
      <c r="M13" s="524"/>
      <c r="N13" s="524"/>
      <c r="O13" s="525">
        <f t="shared" ref="O13:O14" si="1">IFERROR(L13/H13,0)</f>
        <v>1.2467569663727225</v>
      </c>
      <c r="P13" s="526"/>
      <c r="Q13" s="533">
        <f t="shared" si="0"/>
        <v>0.46129772112784856</v>
      </c>
      <c r="R13" s="534"/>
    </row>
    <row r="14" spans="1:18" ht="22.5" x14ac:dyDescent="0.25">
      <c r="A14" s="128" t="s">
        <v>182</v>
      </c>
      <c r="B14" s="516" t="s">
        <v>183</v>
      </c>
      <c r="C14" s="517"/>
      <c r="D14" s="517"/>
      <c r="E14" s="517"/>
      <c r="F14" s="516"/>
      <c r="G14" s="517"/>
      <c r="H14" s="148">
        <v>1436887.66</v>
      </c>
      <c r="I14" s="518">
        <v>3883500</v>
      </c>
      <c r="J14" s="517"/>
      <c r="K14" s="517"/>
      <c r="L14" s="519">
        <v>1791449.7</v>
      </c>
      <c r="M14" s="520"/>
      <c r="N14" s="520"/>
      <c r="O14" s="521">
        <f t="shared" si="1"/>
        <v>1.2467569663727225</v>
      </c>
      <c r="P14" s="522"/>
      <c r="Q14" s="535">
        <f t="shared" ref="Q14" si="2">IFERROR(L14/I14,0)</f>
        <v>0.46129772112784856</v>
      </c>
      <c r="R14" s="536"/>
    </row>
    <row r="15" spans="1:18" x14ac:dyDescent="0.25">
      <c r="A15" s="21"/>
      <c r="B15" s="375"/>
      <c r="C15" s="374"/>
      <c r="D15" s="374"/>
      <c r="E15" s="374"/>
      <c r="F15" s="375"/>
      <c r="G15" s="374"/>
      <c r="H15" s="54"/>
      <c r="I15" s="509"/>
      <c r="J15" s="374"/>
      <c r="K15" s="374"/>
      <c r="L15" s="367"/>
      <c r="M15" s="368"/>
      <c r="N15" s="368"/>
      <c r="O15" s="509"/>
      <c r="P15" s="374"/>
      <c r="Q15" s="301"/>
      <c r="R15" s="301"/>
    </row>
    <row r="16" spans="1:18" x14ac:dyDescent="0.25">
      <c r="A16" s="21"/>
      <c r="B16" s="375"/>
      <c r="C16" s="374"/>
      <c r="D16" s="374"/>
      <c r="E16" s="374"/>
      <c r="F16" s="375"/>
      <c r="G16" s="374"/>
      <c r="H16" s="54"/>
      <c r="I16" s="509"/>
      <c r="J16" s="374"/>
      <c r="K16" s="374"/>
      <c r="L16" s="367"/>
      <c r="M16" s="368"/>
      <c r="N16" s="368"/>
      <c r="O16" s="509"/>
      <c r="P16" s="374"/>
      <c r="Q16" s="301"/>
      <c r="R16" s="301"/>
    </row>
    <row r="17" spans="1:18" x14ac:dyDescent="0.25">
      <c r="A17" s="21"/>
      <c r="B17" s="375"/>
      <c r="C17" s="374"/>
      <c r="D17" s="374"/>
      <c r="E17" s="374"/>
      <c r="F17" s="375"/>
      <c r="G17" s="374"/>
      <c r="H17" s="54"/>
      <c r="I17" s="509"/>
      <c r="J17" s="374"/>
      <c r="K17" s="374"/>
      <c r="L17" s="367"/>
      <c r="M17" s="368"/>
      <c r="N17" s="368"/>
      <c r="O17" s="509"/>
      <c r="P17" s="374"/>
      <c r="Q17" s="301"/>
      <c r="R17" s="301"/>
    </row>
    <row r="18" spans="1:18" x14ac:dyDescent="0.25">
      <c r="A18" s="21"/>
      <c r="B18" s="375"/>
      <c r="C18" s="374"/>
      <c r="D18" s="374"/>
      <c r="E18" s="374"/>
      <c r="F18" s="375"/>
      <c r="G18" s="374"/>
      <c r="H18" s="54"/>
      <c r="I18" s="509"/>
      <c r="J18" s="374"/>
      <c r="K18" s="374"/>
      <c r="L18" s="367"/>
      <c r="M18" s="368"/>
      <c r="N18" s="368"/>
      <c r="O18" s="509"/>
      <c r="P18" s="374"/>
      <c r="Q18" s="301"/>
      <c r="R18" s="301"/>
    </row>
    <row r="19" spans="1:18" x14ac:dyDescent="0.25">
      <c r="A19" s="21"/>
      <c r="B19" s="375"/>
      <c r="C19" s="374"/>
      <c r="D19" s="374"/>
      <c r="E19" s="374"/>
      <c r="F19" s="375"/>
      <c r="G19" s="374"/>
      <c r="H19" s="54"/>
      <c r="I19" s="509"/>
      <c r="J19" s="374"/>
      <c r="K19" s="374"/>
      <c r="L19" s="367"/>
      <c r="M19" s="368"/>
      <c r="N19" s="368"/>
      <c r="O19" s="509"/>
      <c r="P19" s="374"/>
      <c r="Q19" s="301"/>
      <c r="R19" s="301"/>
    </row>
    <row r="20" spans="1:18" x14ac:dyDescent="0.25">
      <c r="A20" s="21"/>
      <c r="B20" s="375"/>
      <c r="C20" s="374"/>
      <c r="D20" s="374"/>
      <c r="E20" s="374"/>
      <c r="F20" s="375"/>
      <c r="G20" s="374"/>
      <c r="H20" s="54"/>
      <c r="I20" s="509"/>
      <c r="J20" s="374"/>
      <c r="K20" s="374"/>
      <c r="L20" s="367"/>
      <c r="M20" s="368"/>
      <c r="N20" s="368"/>
      <c r="O20" s="509"/>
      <c r="P20" s="374"/>
      <c r="Q20" s="301"/>
      <c r="R20" s="301"/>
    </row>
    <row r="21" spans="1:18" x14ac:dyDescent="0.25">
      <c r="A21" s="21"/>
      <c r="B21" s="375"/>
      <c r="C21" s="374"/>
      <c r="D21" s="374"/>
      <c r="E21" s="374"/>
      <c r="F21" s="375"/>
      <c r="G21" s="374"/>
      <c r="H21" s="54"/>
      <c r="I21" s="509"/>
      <c r="J21" s="374"/>
      <c r="K21" s="374"/>
      <c r="L21" s="367"/>
      <c r="M21" s="368"/>
      <c r="N21" s="368"/>
      <c r="O21" s="509"/>
      <c r="P21" s="374"/>
      <c r="Q21" s="301"/>
      <c r="R21" s="301"/>
    </row>
    <row r="22" spans="1:18" x14ac:dyDescent="0.25">
      <c r="A22" s="21"/>
      <c r="B22" s="375"/>
      <c r="C22" s="374"/>
      <c r="D22" s="374"/>
      <c r="E22" s="374"/>
      <c r="F22" s="375"/>
      <c r="G22" s="374"/>
      <c r="H22" s="54"/>
      <c r="I22" s="509"/>
      <c r="J22" s="374"/>
      <c r="K22" s="374"/>
      <c r="L22" s="367"/>
      <c r="M22" s="368"/>
      <c r="N22" s="368"/>
      <c r="O22" s="509"/>
      <c r="P22" s="374"/>
      <c r="Q22" s="301"/>
      <c r="R22" s="301"/>
    </row>
    <row r="23" spans="1:18" x14ac:dyDescent="0.25">
      <c r="A23" s="21"/>
      <c r="B23" s="375"/>
      <c r="C23" s="374"/>
      <c r="D23" s="374"/>
      <c r="E23" s="374"/>
      <c r="F23" s="375"/>
      <c r="G23" s="374"/>
      <c r="H23" s="54"/>
      <c r="I23" s="509"/>
      <c r="J23" s="374"/>
      <c r="K23" s="374"/>
      <c r="L23" s="367"/>
      <c r="M23" s="368"/>
      <c r="N23" s="368"/>
      <c r="O23" s="509"/>
      <c r="P23" s="374"/>
      <c r="Q23" s="301"/>
      <c r="R23" s="301"/>
    </row>
    <row r="24" spans="1:18" x14ac:dyDescent="0.25">
      <c r="A24" s="21"/>
      <c r="B24" s="375"/>
      <c r="C24" s="374"/>
      <c r="D24" s="374"/>
      <c r="E24" s="374"/>
      <c r="F24" s="375"/>
      <c r="G24" s="374"/>
      <c r="H24" s="54"/>
      <c r="I24" s="509"/>
      <c r="J24" s="374"/>
      <c r="K24" s="374"/>
      <c r="L24" s="367"/>
      <c r="M24" s="368"/>
      <c r="N24" s="368"/>
      <c r="O24" s="509"/>
      <c r="P24" s="374"/>
      <c r="Q24" s="301"/>
      <c r="R24" s="301"/>
    </row>
    <row r="25" spans="1:18" x14ac:dyDescent="0.25">
      <c r="A25" s="21"/>
      <c r="B25" s="375"/>
      <c r="C25" s="374"/>
      <c r="D25" s="374"/>
      <c r="E25" s="374"/>
      <c r="F25" s="375"/>
      <c r="G25" s="374"/>
      <c r="H25" s="54"/>
      <c r="I25" s="509"/>
      <c r="J25" s="374"/>
      <c r="K25" s="374"/>
      <c r="L25" s="367"/>
      <c r="M25" s="368"/>
      <c r="N25" s="368"/>
      <c r="O25" s="509"/>
      <c r="P25" s="374"/>
      <c r="Q25" s="301"/>
      <c r="R25" s="301"/>
    </row>
    <row r="26" spans="1:18" x14ac:dyDescent="0.25">
      <c r="A26" s="21"/>
      <c r="B26" s="375"/>
      <c r="C26" s="374"/>
      <c r="D26" s="374"/>
      <c r="E26" s="374"/>
      <c r="F26" s="375"/>
      <c r="G26" s="374"/>
      <c r="H26" s="54"/>
      <c r="I26" s="509"/>
      <c r="J26" s="374"/>
      <c r="K26" s="374"/>
      <c r="L26" s="367"/>
      <c r="M26" s="368"/>
      <c r="N26" s="368"/>
      <c r="O26" s="509"/>
      <c r="P26" s="374"/>
      <c r="Q26" s="301"/>
      <c r="R26" s="301"/>
    </row>
    <row r="27" spans="1:18" ht="20.25" customHeight="1" x14ac:dyDescent="0.25">
      <c r="A27" s="21"/>
      <c r="B27" s="375"/>
      <c r="C27" s="374"/>
      <c r="D27" s="374"/>
      <c r="E27" s="374"/>
      <c r="F27" s="375"/>
      <c r="G27" s="374"/>
      <c r="H27" s="54"/>
      <c r="I27" s="509"/>
      <c r="J27" s="374"/>
      <c r="K27" s="374"/>
      <c r="L27" s="367"/>
      <c r="M27" s="368"/>
      <c r="N27" s="368"/>
      <c r="O27" s="509"/>
      <c r="P27" s="374"/>
      <c r="Q27" s="301"/>
      <c r="R27" s="301"/>
    </row>
    <row r="28" spans="1:18" x14ac:dyDescent="0.25">
      <c r="A28" s="21"/>
      <c r="B28" s="375"/>
      <c r="C28" s="374"/>
      <c r="D28" s="374"/>
      <c r="E28" s="374"/>
      <c r="F28" s="375"/>
      <c r="G28" s="374"/>
      <c r="H28" s="54"/>
      <c r="I28" s="509"/>
      <c r="J28" s="374"/>
      <c r="K28" s="374"/>
      <c r="L28" s="367"/>
      <c r="M28" s="368"/>
      <c r="N28" s="368"/>
      <c r="O28" s="509"/>
      <c r="P28" s="374"/>
      <c r="Q28" s="301"/>
      <c r="R28" s="301"/>
    </row>
    <row r="29" spans="1:18" x14ac:dyDescent="0.25">
      <c r="A29" s="21"/>
      <c r="B29" s="375"/>
      <c r="C29" s="374"/>
      <c r="D29" s="374"/>
      <c r="E29" s="374"/>
      <c r="F29" s="375"/>
      <c r="G29" s="374"/>
      <c r="H29" s="54"/>
      <c r="I29" s="509"/>
      <c r="J29" s="374"/>
      <c r="K29" s="374"/>
      <c r="L29" s="367"/>
      <c r="M29" s="368"/>
      <c r="N29" s="368"/>
      <c r="O29" s="509"/>
      <c r="P29" s="374"/>
      <c r="Q29" s="301"/>
      <c r="R29" s="301"/>
    </row>
    <row r="30" spans="1:18" x14ac:dyDescent="0.25">
      <c r="A30" s="21"/>
      <c r="B30" s="375"/>
      <c r="C30" s="374"/>
      <c r="D30" s="374"/>
      <c r="E30" s="374"/>
      <c r="F30" s="375"/>
      <c r="G30" s="374"/>
      <c r="H30" s="54"/>
      <c r="I30" s="509"/>
      <c r="J30" s="374"/>
      <c r="K30" s="374"/>
      <c r="L30" s="367"/>
      <c r="M30" s="368"/>
      <c r="N30" s="368"/>
      <c r="O30" s="509"/>
      <c r="P30" s="374"/>
      <c r="Q30" s="301"/>
      <c r="R30" s="301"/>
    </row>
    <row r="31" spans="1:18" x14ac:dyDescent="0.25">
      <c r="A31" s="21"/>
      <c r="B31" s="375"/>
      <c r="C31" s="374"/>
      <c r="D31" s="374"/>
      <c r="E31" s="374"/>
      <c r="F31" s="375"/>
      <c r="G31" s="374"/>
      <c r="H31" s="54"/>
      <c r="I31" s="509"/>
      <c r="J31" s="374"/>
      <c r="K31" s="374"/>
      <c r="L31" s="367"/>
      <c r="M31" s="368"/>
      <c r="N31" s="368"/>
      <c r="O31" s="509"/>
      <c r="P31" s="374"/>
      <c r="Q31" s="301"/>
      <c r="R31" s="301"/>
    </row>
    <row r="32" spans="1:18" x14ac:dyDescent="0.25">
      <c r="A32" s="21"/>
      <c r="B32" s="375"/>
      <c r="C32" s="374"/>
      <c r="D32" s="374"/>
      <c r="E32" s="374"/>
      <c r="F32" s="375"/>
      <c r="G32" s="374"/>
      <c r="H32" s="54"/>
      <c r="I32" s="509"/>
      <c r="J32" s="374"/>
      <c r="K32" s="374"/>
      <c r="L32" s="367"/>
      <c r="M32" s="368"/>
      <c r="N32" s="368"/>
      <c r="O32" s="509"/>
      <c r="P32" s="374"/>
      <c r="Q32" s="301"/>
      <c r="R32" s="301"/>
    </row>
    <row r="33" spans="1:18" x14ac:dyDescent="0.25">
      <c r="A33" s="21"/>
      <c r="B33" s="375"/>
      <c r="C33" s="374"/>
      <c r="D33" s="374"/>
      <c r="E33" s="374"/>
      <c r="F33" s="375"/>
      <c r="G33" s="374"/>
      <c r="H33" s="54"/>
      <c r="I33" s="509"/>
      <c r="J33" s="374"/>
      <c r="K33" s="374"/>
      <c r="L33" s="367"/>
      <c r="M33" s="368"/>
      <c r="N33" s="368"/>
      <c r="O33" s="509"/>
      <c r="P33" s="374"/>
      <c r="Q33" s="301"/>
      <c r="R33" s="301"/>
    </row>
    <row r="34" spans="1:18" ht="20.25" customHeight="1" x14ac:dyDescent="0.25">
      <c r="A34" s="21"/>
      <c r="B34" s="375"/>
      <c r="C34" s="374"/>
      <c r="D34" s="374"/>
      <c r="E34" s="374"/>
      <c r="F34" s="375"/>
      <c r="G34" s="374"/>
      <c r="H34" s="54"/>
      <c r="I34" s="509"/>
      <c r="J34" s="374"/>
      <c r="K34" s="374"/>
      <c r="L34" s="367"/>
      <c r="M34" s="368"/>
      <c r="N34" s="368"/>
      <c r="O34" s="509"/>
      <c r="P34" s="374"/>
      <c r="Q34" s="301"/>
      <c r="R34" s="301"/>
    </row>
    <row r="35" spans="1:18" x14ac:dyDescent="0.25">
      <c r="A35" s="21"/>
      <c r="B35" s="375"/>
      <c r="C35" s="374"/>
      <c r="D35" s="374"/>
      <c r="E35" s="374"/>
      <c r="F35" s="375"/>
      <c r="G35" s="374"/>
      <c r="H35" s="54"/>
      <c r="I35" s="509"/>
      <c r="J35" s="374"/>
      <c r="K35" s="374"/>
      <c r="L35" s="367"/>
      <c r="M35" s="368"/>
      <c r="N35" s="368"/>
      <c r="O35" s="509"/>
      <c r="P35" s="374"/>
      <c r="Q35" s="301"/>
      <c r="R35" s="301"/>
    </row>
    <row r="36" spans="1:18" x14ac:dyDescent="0.25">
      <c r="A36" s="21"/>
      <c r="B36" s="375"/>
      <c r="C36" s="374"/>
      <c r="D36" s="374"/>
      <c r="E36" s="374"/>
      <c r="F36" s="375"/>
      <c r="G36" s="374"/>
      <c r="H36" s="54"/>
      <c r="I36" s="509"/>
      <c r="J36" s="374"/>
      <c r="K36" s="374"/>
      <c r="L36" s="367"/>
      <c r="M36" s="368"/>
      <c r="N36" s="368"/>
      <c r="O36" s="509"/>
      <c r="P36" s="374"/>
      <c r="Q36" s="301"/>
      <c r="R36" s="301"/>
    </row>
    <row r="37" spans="1:18" x14ac:dyDescent="0.25">
      <c r="A37" s="21"/>
      <c r="B37" s="375"/>
      <c r="C37" s="374"/>
      <c r="D37" s="374"/>
      <c r="E37" s="374"/>
      <c r="F37" s="375"/>
      <c r="G37" s="374"/>
      <c r="H37" s="54"/>
      <c r="I37" s="509"/>
      <c r="J37" s="374"/>
      <c r="K37" s="374"/>
      <c r="L37" s="367"/>
      <c r="M37" s="368"/>
      <c r="N37" s="368"/>
      <c r="O37" s="509"/>
      <c r="P37" s="374"/>
      <c r="Q37" s="301"/>
      <c r="R37" s="301"/>
    </row>
    <row r="38" spans="1:18" x14ac:dyDescent="0.25">
      <c r="A38" s="21"/>
      <c r="B38" s="375"/>
      <c r="C38" s="374"/>
      <c r="D38" s="374"/>
      <c r="E38" s="374"/>
      <c r="F38" s="375"/>
      <c r="G38" s="374"/>
      <c r="H38" s="54"/>
      <c r="I38" s="509"/>
      <c r="J38" s="374"/>
      <c r="K38" s="374"/>
      <c r="L38" s="367"/>
      <c r="M38" s="368"/>
      <c r="N38" s="368"/>
      <c r="O38" s="509"/>
      <c r="P38" s="374"/>
      <c r="Q38" s="301"/>
      <c r="R38" s="301"/>
    </row>
    <row r="39" spans="1:18" x14ac:dyDescent="0.25">
      <c r="A39" s="21"/>
      <c r="B39" s="375"/>
      <c r="C39" s="374"/>
      <c r="D39" s="374"/>
      <c r="E39" s="374"/>
      <c r="F39" s="375"/>
      <c r="G39" s="374"/>
      <c r="H39" s="54"/>
      <c r="I39" s="509"/>
      <c r="J39" s="374"/>
      <c r="K39" s="374"/>
      <c r="L39" s="367"/>
      <c r="M39" s="368"/>
      <c r="N39" s="368"/>
      <c r="O39" s="509"/>
      <c r="P39" s="374"/>
      <c r="Q39" s="301"/>
      <c r="R39" s="301"/>
    </row>
    <row r="40" spans="1:18" x14ac:dyDescent="0.25">
      <c r="A40" s="21"/>
      <c r="B40" s="375"/>
      <c r="C40" s="374"/>
      <c r="D40" s="374"/>
      <c r="E40" s="374"/>
      <c r="F40" s="375"/>
      <c r="G40" s="374"/>
      <c r="H40" s="54"/>
      <c r="I40" s="509"/>
      <c r="J40" s="374"/>
      <c r="K40" s="374"/>
      <c r="L40" s="367"/>
      <c r="M40" s="368"/>
      <c r="N40" s="368"/>
      <c r="O40" s="509"/>
      <c r="P40" s="374"/>
      <c r="Q40" s="301"/>
      <c r="R40" s="301"/>
    </row>
    <row r="41" spans="1:18" x14ac:dyDescent="0.25">
      <c r="A41" s="21"/>
      <c r="B41" s="375"/>
      <c r="C41" s="374"/>
      <c r="D41" s="374"/>
      <c r="E41" s="374"/>
      <c r="F41" s="375"/>
      <c r="G41" s="374"/>
      <c r="H41" s="54"/>
      <c r="I41" s="509"/>
      <c r="J41" s="374"/>
      <c r="K41" s="374"/>
      <c r="L41" s="367"/>
      <c r="M41" s="368"/>
      <c r="N41" s="368"/>
      <c r="O41" s="509"/>
      <c r="P41" s="374"/>
      <c r="Q41" s="301"/>
      <c r="R41" s="301"/>
    </row>
    <row r="42" spans="1:18" x14ac:dyDescent="0.25">
      <c r="A42" s="21"/>
      <c r="B42" s="375"/>
      <c r="C42" s="374"/>
      <c r="D42" s="374"/>
      <c r="E42" s="374"/>
      <c r="F42" s="375"/>
      <c r="G42" s="374"/>
      <c r="H42" s="54"/>
      <c r="I42" s="509"/>
      <c r="J42" s="374"/>
      <c r="K42" s="374"/>
      <c r="L42" s="367"/>
      <c r="M42" s="368"/>
      <c r="N42" s="368"/>
      <c r="O42" s="509"/>
      <c r="P42" s="374"/>
      <c r="Q42" s="301"/>
      <c r="R42" s="301"/>
    </row>
    <row r="43" spans="1:18" x14ac:dyDescent="0.25">
      <c r="A43" s="21"/>
      <c r="B43" s="375"/>
      <c r="C43" s="374"/>
      <c r="D43" s="374"/>
      <c r="E43" s="374"/>
      <c r="F43" s="375"/>
      <c r="G43" s="374"/>
      <c r="H43" s="54"/>
      <c r="I43" s="509"/>
      <c r="J43" s="374"/>
      <c r="K43" s="374"/>
      <c r="L43" s="367"/>
      <c r="M43" s="368"/>
      <c r="N43" s="368"/>
      <c r="O43" s="509"/>
      <c r="P43" s="374"/>
      <c r="Q43" s="301"/>
      <c r="R43" s="301"/>
    </row>
    <row r="44" spans="1:18" x14ac:dyDescent="0.25">
      <c r="A44" s="21"/>
      <c r="B44" s="375"/>
      <c r="C44" s="374"/>
      <c r="D44" s="374"/>
      <c r="E44" s="374"/>
      <c r="F44" s="375"/>
      <c r="G44" s="374"/>
      <c r="H44" s="54"/>
      <c r="I44" s="509"/>
      <c r="J44" s="374"/>
      <c r="K44" s="374"/>
      <c r="L44" s="367"/>
      <c r="M44" s="368"/>
      <c r="N44" s="368"/>
      <c r="O44" s="509"/>
      <c r="P44" s="374"/>
      <c r="Q44" s="301"/>
      <c r="R44" s="301"/>
    </row>
    <row r="45" spans="1:18" x14ac:dyDescent="0.25">
      <c r="A45" s="21"/>
      <c r="B45" s="375"/>
      <c r="C45" s="374"/>
      <c r="D45" s="374"/>
      <c r="E45" s="374"/>
      <c r="F45" s="375"/>
      <c r="G45" s="374"/>
      <c r="H45" s="54"/>
      <c r="I45" s="509"/>
      <c r="J45" s="374"/>
      <c r="K45" s="374"/>
      <c r="L45" s="367"/>
      <c r="M45" s="368"/>
      <c r="N45" s="368"/>
      <c r="O45" s="509"/>
      <c r="P45" s="374"/>
      <c r="Q45" s="301"/>
      <c r="R45" s="301"/>
    </row>
    <row r="46" spans="1:18" x14ac:dyDescent="0.25">
      <c r="A46" s="21"/>
      <c r="B46" s="375"/>
      <c r="C46" s="374"/>
      <c r="D46" s="374"/>
      <c r="E46" s="374"/>
      <c r="F46" s="375"/>
      <c r="G46" s="374"/>
      <c r="H46" s="54"/>
      <c r="I46" s="509"/>
      <c r="J46" s="374"/>
      <c r="K46" s="374"/>
      <c r="L46" s="367"/>
      <c r="M46" s="368"/>
      <c r="N46" s="368"/>
      <c r="O46" s="509"/>
      <c r="P46" s="374"/>
      <c r="Q46" s="301"/>
      <c r="R46" s="301"/>
    </row>
    <row r="47" spans="1:18" x14ac:dyDescent="0.25">
      <c r="A47" s="21"/>
      <c r="B47" s="375"/>
      <c r="C47" s="374"/>
      <c r="D47" s="374"/>
      <c r="E47" s="374"/>
      <c r="F47" s="375"/>
      <c r="G47" s="374"/>
      <c r="H47" s="54"/>
      <c r="I47" s="509"/>
      <c r="J47" s="374"/>
      <c r="K47" s="374"/>
      <c r="L47" s="367"/>
      <c r="M47" s="368"/>
      <c r="N47" s="368"/>
      <c r="O47" s="509"/>
      <c r="P47" s="374"/>
      <c r="Q47" s="301"/>
      <c r="R47" s="301"/>
    </row>
    <row r="48" spans="1:18" ht="18.75" customHeight="1" x14ac:dyDescent="0.25">
      <c r="A48" s="21"/>
      <c r="B48" s="375"/>
      <c r="C48" s="374"/>
      <c r="D48" s="374"/>
      <c r="E48" s="374"/>
      <c r="F48" s="375"/>
      <c r="G48" s="374"/>
      <c r="H48" s="54"/>
      <c r="I48" s="509"/>
      <c r="J48" s="374"/>
      <c r="K48" s="374"/>
      <c r="L48" s="367"/>
      <c r="M48" s="368"/>
      <c r="N48" s="368"/>
      <c r="O48" s="509"/>
      <c r="P48" s="374"/>
      <c r="Q48" s="301"/>
      <c r="R48" s="301"/>
    </row>
    <row r="49" spans="1:18" x14ac:dyDescent="0.25">
      <c r="A49" s="21"/>
      <c r="B49" s="375"/>
      <c r="C49" s="374"/>
      <c r="D49" s="374"/>
      <c r="E49" s="374"/>
      <c r="F49" s="375"/>
      <c r="G49" s="374"/>
      <c r="H49" s="54"/>
      <c r="I49" s="509"/>
      <c r="J49" s="374"/>
      <c r="K49" s="374"/>
      <c r="L49" s="367"/>
      <c r="M49" s="368"/>
      <c r="N49" s="368"/>
      <c r="O49" s="509"/>
      <c r="P49" s="374"/>
      <c r="Q49" s="301"/>
      <c r="R49" s="301"/>
    </row>
    <row r="50" spans="1:18" x14ac:dyDescent="0.25">
      <c r="A50" s="21"/>
      <c r="B50" s="375"/>
      <c r="C50" s="374"/>
      <c r="D50" s="374"/>
      <c r="E50" s="374"/>
      <c r="F50" s="375"/>
      <c r="G50" s="374"/>
      <c r="H50" s="54"/>
      <c r="I50" s="509"/>
      <c r="J50" s="374"/>
      <c r="K50" s="374"/>
      <c r="L50" s="367"/>
      <c r="M50" s="368"/>
      <c r="N50" s="368"/>
      <c r="O50" s="509"/>
      <c r="P50" s="374"/>
      <c r="Q50" s="301"/>
      <c r="R50" s="301"/>
    </row>
    <row r="51" spans="1:18" x14ac:dyDescent="0.25">
      <c r="A51" s="21"/>
      <c r="B51" s="375"/>
      <c r="C51" s="374"/>
      <c r="D51" s="374"/>
      <c r="E51" s="374"/>
      <c r="F51" s="375"/>
      <c r="G51" s="374"/>
      <c r="H51" s="54"/>
      <c r="I51" s="509"/>
      <c r="J51" s="374"/>
      <c r="K51" s="374"/>
      <c r="L51" s="367"/>
      <c r="M51" s="368"/>
      <c r="N51" s="368"/>
      <c r="O51" s="509"/>
      <c r="P51" s="374"/>
      <c r="Q51" s="301"/>
      <c r="R51" s="301"/>
    </row>
    <row r="52" spans="1:18" x14ac:dyDescent="0.25">
      <c r="A52" s="21"/>
      <c r="B52" s="375"/>
      <c r="C52" s="374"/>
      <c r="D52" s="374"/>
      <c r="E52" s="374"/>
      <c r="F52" s="375"/>
      <c r="G52" s="374"/>
      <c r="H52" s="54"/>
      <c r="I52" s="509"/>
      <c r="J52" s="374"/>
      <c r="K52" s="374"/>
      <c r="L52" s="367"/>
      <c r="M52" s="368"/>
      <c r="N52" s="368"/>
      <c r="O52" s="509"/>
      <c r="P52" s="374"/>
      <c r="Q52" s="301"/>
      <c r="R52" s="301"/>
    </row>
    <row r="53" spans="1:18" x14ac:dyDescent="0.25">
      <c r="A53" s="21"/>
      <c r="B53" s="375"/>
      <c r="C53" s="374"/>
      <c r="D53" s="374"/>
      <c r="E53" s="374"/>
      <c r="F53" s="375"/>
      <c r="G53" s="374"/>
      <c r="H53" s="54"/>
      <c r="I53" s="509"/>
      <c r="J53" s="374"/>
      <c r="K53" s="374"/>
      <c r="L53" s="367"/>
      <c r="M53" s="368"/>
      <c r="N53" s="368"/>
      <c r="O53" s="509"/>
      <c r="P53" s="374"/>
      <c r="Q53" s="301"/>
      <c r="R53" s="301"/>
    </row>
    <row r="54" spans="1:18" x14ac:dyDescent="0.25">
      <c r="A54" s="21"/>
      <c r="B54" s="375"/>
      <c r="C54" s="374"/>
      <c r="D54" s="374"/>
      <c r="E54" s="374"/>
      <c r="F54" s="375"/>
      <c r="G54" s="374"/>
      <c r="H54" s="54"/>
      <c r="I54" s="509"/>
      <c r="J54" s="374"/>
      <c r="K54" s="374"/>
      <c r="L54" s="367"/>
      <c r="M54" s="368"/>
      <c r="N54" s="368"/>
      <c r="O54" s="509"/>
      <c r="P54" s="374"/>
      <c r="Q54" s="301"/>
      <c r="R54" s="301"/>
    </row>
    <row r="55" spans="1:18" x14ac:dyDescent="0.25">
      <c r="A55" s="21"/>
      <c r="B55" s="375"/>
      <c r="C55" s="374"/>
      <c r="D55" s="374"/>
      <c r="E55" s="374"/>
      <c r="F55" s="375"/>
      <c r="G55" s="374"/>
      <c r="H55" s="54"/>
      <c r="I55" s="509"/>
      <c r="J55" s="374"/>
      <c r="K55" s="374"/>
      <c r="L55" s="367"/>
      <c r="M55" s="368"/>
      <c r="N55" s="368"/>
      <c r="O55" s="509"/>
      <c r="P55" s="374"/>
      <c r="Q55" s="301"/>
      <c r="R55" s="301"/>
    </row>
    <row r="56" spans="1:18" x14ac:dyDescent="0.25">
      <c r="A56" s="21"/>
      <c r="B56" s="375"/>
      <c r="C56" s="374"/>
      <c r="D56" s="374"/>
      <c r="E56" s="374"/>
      <c r="F56" s="375"/>
      <c r="G56" s="374"/>
      <c r="H56" s="54"/>
      <c r="I56" s="509"/>
      <c r="J56" s="374"/>
      <c r="K56" s="374"/>
      <c r="L56" s="367"/>
      <c r="M56" s="368"/>
      <c r="N56" s="368"/>
      <c r="O56" s="509"/>
      <c r="P56" s="374"/>
      <c r="Q56" s="301"/>
      <c r="R56" s="301"/>
    </row>
    <row r="57" spans="1:18" s="30" customFormat="1" x14ac:dyDescent="0.25">
      <c r="A57" s="22"/>
      <c r="B57" s="375"/>
      <c r="C57" s="510"/>
      <c r="D57" s="510"/>
      <c r="E57" s="510"/>
      <c r="F57" s="64"/>
      <c r="G57" s="66"/>
      <c r="H57" s="54"/>
      <c r="I57" s="509"/>
      <c r="J57" s="374"/>
      <c r="K57" s="374"/>
      <c r="L57" s="367"/>
      <c r="M57" s="368"/>
      <c r="N57" s="368"/>
      <c r="O57" s="54"/>
      <c r="P57" s="127"/>
      <c r="Q57" s="301"/>
      <c r="R57" s="301"/>
    </row>
    <row r="58" spans="1:18" s="30" customFormat="1" x14ac:dyDescent="0.25">
      <c r="A58" s="22"/>
      <c r="B58" s="375"/>
      <c r="C58" s="510"/>
      <c r="D58" s="510"/>
      <c r="E58" s="510"/>
      <c r="F58" s="64"/>
      <c r="G58" s="66"/>
      <c r="H58" s="54"/>
      <c r="I58" s="509"/>
      <c r="J58" s="374"/>
      <c r="K58" s="374"/>
      <c r="L58" s="367"/>
      <c r="M58" s="368"/>
      <c r="N58" s="368"/>
      <c r="O58" s="54"/>
      <c r="P58" s="127"/>
      <c r="Q58" s="301"/>
      <c r="R58" s="301"/>
    </row>
    <row r="59" spans="1:18" s="30" customFormat="1" x14ac:dyDescent="0.25">
      <c r="A59" s="22"/>
      <c r="B59" s="375"/>
      <c r="C59" s="511"/>
      <c r="D59" s="511"/>
      <c r="E59" s="511"/>
      <c r="F59" s="64"/>
      <c r="G59" s="66"/>
      <c r="H59" s="54"/>
      <c r="I59" s="509"/>
      <c r="J59" s="374"/>
      <c r="K59" s="374"/>
      <c r="L59" s="367"/>
      <c r="M59" s="368"/>
      <c r="N59" s="368"/>
      <c r="O59" s="54"/>
      <c r="P59" s="127"/>
      <c r="Q59" s="301"/>
      <c r="R59" s="301"/>
    </row>
    <row r="60" spans="1:18" x14ac:dyDescent="0.25">
      <c r="A60" s="21"/>
      <c r="B60" s="375"/>
      <c r="C60" s="374"/>
      <c r="D60" s="374"/>
      <c r="E60" s="374"/>
      <c r="F60" s="375"/>
      <c r="G60" s="374"/>
      <c r="H60" s="54"/>
      <c r="I60" s="509"/>
      <c r="J60" s="374"/>
      <c r="K60" s="374"/>
      <c r="L60" s="367"/>
      <c r="M60" s="368"/>
      <c r="N60" s="368"/>
      <c r="O60" s="509"/>
      <c r="P60" s="374"/>
      <c r="Q60" s="301"/>
      <c r="R60" s="301"/>
    </row>
    <row r="61" spans="1:18" x14ac:dyDescent="0.25">
      <c r="A61" s="21"/>
      <c r="B61" s="375"/>
      <c r="C61" s="374"/>
      <c r="D61" s="374"/>
      <c r="E61" s="374"/>
      <c r="F61" s="375"/>
      <c r="G61" s="374"/>
      <c r="H61" s="54"/>
      <c r="I61" s="509"/>
      <c r="J61" s="374"/>
      <c r="K61" s="374"/>
      <c r="L61" s="367"/>
      <c r="M61" s="368"/>
      <c r="N61" s="368"/>
      <c r="O61" s="509"/>
      <c r="P61" s="374"/>
      <c r="Q61" s="301"/>
      <c r="R61" s="301"/>
    </row>
    <row r="62" spans="1:18" x14ac:dyDescent="0.25">
      <c r="A62" s="21"/>
      <c r="B62" s="375"/>
      <c r="C62" s="374"/>
      <c r="D62" s="374"/>
      <c r="E62" s="374"/>
      <c r="F62" s="375"/>
      <c r="G62" s="374"/>
      <c r="H62" s="54"/>
      <c r="I62" s="509"/>
      <c r="J62" s="374"/>
      <c r="K62" s="374"/>
      <c r="L62" s="367"/>
      <c r="M62" s="368"/>
      <c r="N62" s="368"/>
      <c r="O62" s="509"/>
      <c r="P62" s="374"/>
      <c r="Q62" s="301"/>
      <c r="R62" s="301"/>
    </row>
    <row r="63" spans="1:18" x14ac:dyDescent="0.25">
      <c r="A63" s="21"/>
      <c r="B63" s="375"/>
      <c r="C63" s="374"/>
      <c r="D63" s="374"/>
      <c r="E63" s="374"/>
      <c r="F63" s="375"/>
      <c r="G63" s="374"/>
      <c r="H63" s="54"/>
      <c r="I63" s="509"/>
      <c r="J63" s="374"/>
      <c r="K63" s="374"/>
      <c r="L63" s="367"/>
      <c r="M63" s="368"/>
      <c r="N63" s="368"/>
      <c r="O63" s="509"/>
      <c r="P63" s="374"/>
      <c r="Q63" s="301"/>
      <c r="R63" s="301"/>
    </row>
    <row r="64" spans="1:18" x14ac:dyDescent="0.25">
      <c r="A64" s="21"/>
      <c r="B64" s="375"/>
      <c r="C64" s="374"/>
      <c r="D64" s="374"/>
      <c r="E64" s="374"/>
      <c r="F64" s="375"/>
      <c r="G64" s="374"/>
      <c r="H64" s="54"/>
      <c r="I64" s="509"/>
      <c r="J64" s="374"/>
      <c r="K64" s="374"/>
      <c r="L64" s="367"/>
      <c r="M64" s="368"/>
      <c r="N64" s="368"/>
      <c r="O64" s="509"/>
      <c r="P64" s="374"/>
      <c r="Q64" s="301"/>
      <c r="R64" s="301"/>
    </row>
    <row r="65" spans="1:18" x14ac:dyDescent="0.25">
      <c r="A65" s="21"/>
      <c r="B65" s="375"/>
      <c r="C65" s="374"/>
      <c r="D65" s="374"/>
      <c r="E65" s="374"/>
      <c r="F65" s="375"/>
      <c r="G65" s="374"/>
      <c r="H65" s="54"/>
      <c r="I65" s="509"/>
      <c r="J65" s="374"/>
      <c r="K65" s="374"/>
      <c r="L65" s="367"/>
      <c r="M65" s="368"/>
      <c r="N65" s="368"/>
      <c r="O65" s="509"/>
      <c r="P65" s="374"/>
      <c r="Q65" s="301"/>
      <c r="R65" s="301"/>
    </row>
    <row r="66" spans="1:18" x14ac:dyDescent="0.25">
      <c r="A66" s="21"/>
      <c r="B66" s="375"/>
      <c r="C66" s="374"/>
      <c r="D66" s="374"/>
      <c r="E66" s="374"/>
      <c r="F66" s="375"/>
      <c r="G66" s="374"/>
      <c r="H66" s="54"/>
      <c r="I66" s="509"/>
      <c r="J66" s="374"/>
      <c r="K66" s="374"/>
      <c r="L66" s="367"/>
      <c r="M66" s="368"/>
      <c r="N66" s="368"/>
      <c r="O66" s="509"/>
      <c r="P66" s="374"/>
      <c r="Q66" s="301"/>
      <c r="R66" s="301"/>
    </row>
    <row r="67" spans="1:18" x14ac:dyDescent="0.25">
      <c r="A67" s="21"/>
      <c r="B67" s="375"/>
      <c r="C67" s="374"/>
      <c r="D67" s="374"/>
      <c r="E67" s="374"/>
      <c r="F67" s="375"/>
      <c r="G67" s="374"/>
      <c r="H67" s="54"/>
      <c r="I67" s="509"/>
      <c r="J67" s="374"/>
      <c r="K67" s="374"/>
      <c r="L67" s="367"/>
      <c r="M67" s="368"/>
      <c r="N67" s="368"/>
      <c r="O67" s="509"/>
      <c r="P67" s="374"/>
      <c r="Q67" s="301"/>
      <c r="R67" s="301"/>
    </row>
    <row r="68" spans="1:18" x14ac:dyDescent="0.25">
      <c r="A68" s="21"/>
      <c r="B68" s="375"/>
      <c r="C68" s="374"/>
      <c r="D68" s="374"/>
      <c r="E68" s="374"/>
      <c r="F68" s="375"/>
      <c r="G68" s="374"/>
      <c r="H68" s="54"/>
      <c r="I68" s="509"/>
      <c r="J68" s="374"/>
      <c r="K68" s="374"/>
      <c r="L68" s="367"/>
      <c r="M68" s="368"/>
      <c r="N68" s="368"/>
      <c r="O68" s="509"/>
      <c r="P68" s="374"/>
      <c r="Q68" s="301"/>
      <c r="R68" s="301"/>
    </row>
    <row r="69" spans="1:18" x14ac:dyDescent="0.25">
      <c r="A69" s="21"/>
      <c r="B69" s="375"/>
      <c r="C69" s="374"/>
      <c r="D69" s="374"/>
      <c r="E69" s="374"/>
      <c r="F69" s="375"/>
      <c r="G69" s="374"/>
      <c r="H69" s="54"/>
      <c r="I69" s="509"/>
      <c r="J69" s="374"/>
      <c r="K69" s="374"/>
      <c r="L69" s="367"/>
      <c r="M69" s="368"/>
      <c r="N69" s="368"/>
      <c r="O69" s="509"/>
      <c r="P69" s="374"/>
      <c r="Q69" s="301"/>
      <c r="R69" s="301"/>
    </row>
    <row r="70" spans="1:18" x14ac:dyDescent="0.25">
      <c r="A70" s="21"/>
      <c r="B70" s="375"/>
      <c r="C70" s="374"/>
      <c r="D70" s="374"/>
      <c r="E70" s="374"/>
      <c r="F70" s="375"/>
      <c r="G70" s="374"/>
      <c r="H70" s="54"/>
      <c r="I70" s="509"/>
      <c r="J70" s="374"/>
      <c r="K70" s="374"/>
      <c r="L70" s="367"/>
      <c r="M70" s="368"/>
      <c r="N70" s="368"/>
      <c r="O70" s="509"/>
      <c r="P70" s="374"/>
      <c r="Q70" s="301"/>
      <c r="R70" s="301"/>
    </row>
    <row r="71" spans="1:18" x14ac:dyDescent="0.25">
      <c r="A71" s="21"/>
      <c r="B71" s="375"/>
      <c r="C71" s="374"/>
      <c r="D71" s="374"/>
      <c r="E71" s="374"/>
      <c r="F71" s="375"/>
      <c r="G71" s="374"/>
      <c r="H71" s="54"/>
      <c r="I71" s="509"/>
      <c r="J71" s="374"/>
      <c r="K71" s="374"/>
      <c r="L71" s="367"/>
      <c r="M71" s="368"/>
      <c r="N71" s="368"/>
      <c r="O71" s="509"/>
      <c r="P71" s="374"/>
      <c r="Q71" s="301"/>
      <c r="R71" s="301"/>
    </row>
    <row r="72" spans="1:18" x14ac:dyDescent="0.25">
      <c r="O72" s="23"/>
      <c r="P72" s="23"/>
      <c r="Q72" s="23"/>
      <c r="R72" s="23"/>
    </row>
  </sheetData>
  <mergeCells count="373">
    <mergeCell ref="Q69:R69"/>
    <mergeCell ref="Q70:R70"/>
    <mergeCell ref="Q71:R71"/>
    <mergeCell ref="Q55:R55"/>
    <mergeCell ref="Q56:R56"/>
    <mergeCell ref="Q57:R57"/>
    <mergeCell ref="Q58:R58"/>
    <mergeCell ref="Q59:R59"/>
    <mergeCell ref="Q60:R60"/>
    <mergeCell ref="Q61:R61"/>
    <mergeCell ref="Q62:R62"/>
    <mergeCell ref="Q63:R63"/>
    <mergeCell ref="Q64:R64"/>
    <mergeCell ref="Q65:R65"/>
    <mergeCell ref="Q66:R66"/>
    <mergeCell ref="Q67:R67"/>
    <mergeCell ref="Q68:R68"/>
    <mergeCell ref="Q50:R50"/>
    <mergeCell ref="Q51:R51"/>
    <mergeCell ref="Q52:R52"/>
    <mergeCell ref="Q53:R53"/>
    <mergeCell ref="Q54:R54"/>
    <mergeCell ref="Q45:R45"/>
    <mergeCell ref="Q46:R46"/>
    <mergeCell ref="Q47:R47"/>
    <mergeCell ref="Q48:R48"/>
    <mergeCell ref="Q49:R49"/>
    <mergeCell ref="Q40:R40"/>
    <mergeCell ref="Q41:R41"/>
    <mergeCell ref="Q42:R42"/>
    <mergeCell ref="Q43:R43"/>
    <mergeCell ref="Q44:R44"/>
    <mergeCell ref="Q35:R35"/>
    <mergeCell ref="Q36:R36"/>
    <mergeCell ref="Q37:R37"/>
    <mergeCell ref="Q38:R38"/>
    <mergeCell ref="Q39:R39"/>
    <mergeCell ref="Q30:R30"/>
    <mergeCell ref="Q31:R31"/>
    <mergeCell ref="Q32:R32"/>
    <mergeCell ref="Q33:R33"/>
    <mergeCell ref="Q34:R34"/>
    <mergeCell ref="Q25:R25"/>
    <mergeCell ref="Q26:R26"/>
    <mergeCell ref="Q27:R27"/>
    <mergeCell ref="Q28:R28"/>
    <mergeCell ref="Q29:R29"/>
    <mergeCell ref="Q20:R20"/>
    <mergeCell ref="Q21:R21"/>
    <mergeCell ref="Q22:R22"/>
    <mergeCell ref="Q23:R23"/>
    <mergeCell ref="Q24:R24"/>
    <mergeCell ref="Q15:R15"/>
    <mergeCell ref="Q16:R16"/>
    <mergeCell ref="Q17:R17"/>
    <mergeCell ref="Q18:R18"/>
    <mergeCell ref="Q19:R19"/>
    <mergeCell ref="Q10:R10"/>
    <mergeCell ref="Q11:R11"/>
    <mergeCell ref="Q12:R12"/>
    <mergeCell ref="Q13:R13"/>
    <mergeCell ref="Q14:R14"/>
    <mergeCell ref="O10:P10"/>
    <mergeCell ref="A1:F2"/>
    <mergeCell ref="J2:L3"/>
    <mergeCell ref="N2:O3"/>
    <mergeCell ref="A3:D4"/>
    <mergeCell ref="A5:C5"/>
    <mergeCell ref="C7:J7"/>
    <mergeCell ref="D8:I8"/>
    <mergeCell ref="D9:I9"/>
    <mergeCell ref="A10:G10"/>
    <mergeCell ref="I10:K10"/>
    <mergeCell ref="L10:N10"/>
    <mergeCell ref="B12:E12"/>
    <mergeCell ref="F12:G12"/>
    <mergeCell ref="I12:K12"/>
    <mergeCell ref="L12:N12"/>
    <mergeCell ref="O12:P12"/>
    <mergeCell ref="B11:E11"/>
    <mergeCell ref="F11:G11"/>
    <mergeCell ref="I11:K11"/>
    <mergeCell ref="L11:N11"/>
    <mergeCell ref="O11:P11"/>
    <mergeCell ref="B14:E14"/>
    <mergeCell ref="F14:G14"/>
    <mergeCell ref="I14:K14"/>
    <mergeCell ref="L14:N14"/>
    <mergeCell ref="O14:P14"/>
    <mergeCell ref="B13:E13"/>
    <mergeCell ref="F13:G13"/>
    <mergeCell ref="I13:K13"/>
    <mergeCell ref="L13:N13"/>
    <mergeCell ref="O13:P13"/>
    <mergeCell ref="B16:E16"/>
    <mergeCell ref="F16:G16"/>
    <mergeCell ref="I16:K16"/>
    <mergeCell ref="L16:N16"/>
    <mergeCell ref="O16:P16"/>
    <mergeCell ref="B15:E15"/>
    <mergeCell ref="F15:G15"/>
    <mergeCell ref="I15:K15"/>
    <mergeCell ref="L15:N15"/>
    <mergeCell ref="O15:P15"/>
    <mergeCell ref="B18:E18"/>
    <mergeCell ref="F18:G18"/>
    <mergeCell ref="I18:K18"/>
    <mergeCell ref="L18:N18"/>
    <mergeCell ref="O18:P18"/>
    <mergeCell ref="B17:E17"/>
    <mergeCell ref="F17:G17"/>
    <mergeCell ref="I17:K17"/>
    <mergeCell ref="L17:N17"/>
    <mergeCell ref="O17:P17"/>
    <mergeCell ref="B19:E19"/>
    <mergeCell ref="F19:G19"/>
    <mergeCell ref="I19:K19"/>
    <mergeCell ref="L19:N19"/>
    <mergeCell ref="O19:P19"/>
    <mergeCell ref="B20:E20"/>
    <mergeCell ref="F20:G20"/>
    <mergeCell ref="I20:K20"/>
    <mergeCell ref="L20:N20"/>
    <mergeCell ref="O20:P20"/>
    <mergeCell ref="B21:E21"/>
    <mergeCell ref="F21:G21"/>
    <mergeCell ref="I21:K21"/>
    <mergeCell ref="L21:N21"/>
    <mergeCell ref="O21:P21"/>
    <mergeCell ref="B23:E23"/>
    <mergeCell ref="F23:G23"/>
    <mergeCell ref="I23:K23"/>
    <mergeCell ref="L23:N23"/>
    <mergeCell ref="O23:P23"/>
    <mergeCell ref="B22:E22"/>
    <mergeCell ref="F22:G22"/>
    <mergeCell ref="I22:K22"/>
    <mergeCell ref="L22:N22"/>
    <mergeCell ref="O22:P22"/>
    <mergeCell ref="B24:E24"/>
    <mergeCell ref="F24:G24"/>
    <mergeCell ref="I24:K24"/>
    <mergeCell ref="L24:N24"/>
    <mergeCell ref="O24:P24"/>
    <mergeCell ref="B26:E26"/>
    <mergeCell ref="F26:G26"/>
    <mergeCell ref="I26:K26"/>
    <mergeCell ref="L26:N26"/>
    <mergeCell ref="O26:P26"/>
    <mergeCell ref="B25:E25"/>
    <mergeCell ref="F25:G25"/>
    <mergeCell ref="I25:K25"/>
    <mergeCell ref="L25:N25"/>
    <mergeCell ref="O25:P25"/>
    <mergeCell ref="B27:E27"/>
    <mergeCell ref="F27:G27"/>
    <mergeCell ref="I27:K27"/>
    <mergeCell ref="L27:N27"/>
    <mergeCell ref="O27:P27"/>
    <mergeCell ref="B28:E28"/>
    <mergeCell ref="F28:G28"/>
    <mergeCell ref="I28:K28"/>
    <mergeCell ref="L28:N28"/>
    <mergeCell ref="O28:P28"/>
    <mergeCell ref="B29:E29"/>
    <mergeCell ref="F29:G29"/>
    <mergeCell ref="I29:K29"/>
    <mergeCell ref="L29:N29"/>
    <mergeCell ref="O29:P29"/>
    <mergeCell ref="B31:E31"/>
    <mergeCell ref="F31:G31"/>
    <mergeCell ref="I31:K31"/>
    <mergeCell ref="L31:N31"/>
    <mergeCell ref="O31:P31"/>
    <mergeCell ref="B30:E30"/>
    <mergeCell ref="F30:G30"/>
    <mergeCell ref="I30:K30"/>
    <mergeCell ref="L30:N30"/>
    <mergeCell ref="O30:P30"/>
    <mergeCell ref="B32:E32"/>
    <mergeCell ref="F32:G32"/>
    <mergeCell ref="I32:K32"/>
    <mergeCell ref="L32:N32"/>
    <mergeCell ref="O32:P32"/>
    <mergeCell ref="B33:E33"/>
    <mergeCell ref="F33:G33"/>
    <mergeCell ref="I33:K33"/>
    <mergeCell ref="L33:N33"/>
    <mergeCell ref="O33:P33"/>
    <mergeCell ref="B34:E34"/>
    <mergeCell ref="F34:G34"/>
    <mergeCell ref="I34:K34"/>
    <mergeCell ref="L34:N34"/>
    <mergeCell ref="O34:P34"/>
    <mergeCell ref="B35:E35"/>
    <mergeCell ref="F35:G35"/>
    <mergeCell ref="I35:K35"/>
    <mergeCell ref="L35:N35"/>
    <mergeCell ref="O35:P35"/>
    <mergeCell ref="B36:E36"/>
    <mergeCell ref="F36:G36"/>
    <mergeCell ref="I36:K36"/>
    <mergeCell ref="L36:N36"/>
    <mergeCell ref="O36:P36"/>
    <mergeCell ref="B38:E38"/>
    <mergeCell ref="F38:G38"/>
    <mergeCell ref="I38:K38"/>
    <mergeCell ref="L38:N38"/>
    <mergeCell ref="O38:P38"/>
    <mergeCell ref="B37:E37"/>
    <mergeCell ref="F37:G37"/>
    <mergeCell ref="I37:K37"/>
    <mergeCell ref="L37:N37"/>
    <mergeCell ref="O37:P37"/>
    <mergeCell ref="B39:E39"/>
    <mergeCell ref="F39:G39"/>
    <mergeCell ref="I39:K39"/>
    <mergeCell ref="L39:N39"/>
    <mergeCell ref="O39:P39"/>
    <mergeCell ref="B40:E40"/>
    <mergeCell ref="F40:G40"/>
    <mergeCell ref="I40:K40"/>
    <mergeCell ref="L40:N40"/>
    <mergeCell ref="O40:P40"/>
    <mergeCell ref="B41:E41"/>
    <mergeCell ref="F41:G41"/>
    <mergeCell ref="I41:K41"/>
    <mergeCell ref="L41:N41"/>
    <mergeCell ref="O41:P41"/>
    <mergeCell ref="B42:E42"/>
    <mergeCell ref="F42:G42"/>
    <mergeCell ref="I42:K42"/>
    <mergeCell ref="L42:N42"/>
    <mergeCell ref="O42:P42"/>
    <mergeCell ref="B43:E43"/>
    <mergeCell ref="F43:G43"/>
    <mergeCell ref="I43:K43"/>
    <mergeCell ref="L43:N43"/>
    <mergeCell ref="O43:P43"/>
    <mergeCell ref="B44:E44"/>
    <mergeCell ref="F44:G44"/>
    <mergeCell ref="I44:K44"/>
    <mergeCell ref="L44:N44"/>
    <mergeCell ref="O44:P44"/>
    <mergeCell ref="B45:E45"/>
    <mergeCell ref="F45:G45"/>
    <mergeCell ref="I45:K45"/>
    <mergeCell ref="L45:N45"/>
    <mergeCell ref="O45:P45"/>
    <mergeCell ref="B46:E46"/>
    <mergeCell ref="F46:G46"/>
    <mergeCell ref="I46:K46"/>
    <mergeCell ref="L46:N46"/>
    <mergeCell ref="O46:P46"/>
    <mergeCell ref="B48:E48"/>
    <mergeCell ref="F48:G48"/>
    <mergeCell ref="I48:K48"/>
    <mergeCell ref="L48:N48"/>
    <mergeCell ref="O48:P48"/>
    <mergeCell ref="B47:E47"/>
    <mergeCell ref="F47:G47"/>
    <mergeCell ref="I47:K47"/>
    <mergeCell ref="L47:N47"/>
    <mergeCell ref="O47:P47"/>
    <mergeCell ref="B49:E49"/>
    <mergeCell ref="F49:G49"/>
    <mergeCell ref="I49:K49"/>
    <mergeCell ref="L49:N49"/>
    <mergeCell ref="O49:P49"/>
    <mergeCell ref="B50:E50"/>
    <mergeCell ref="F50:G50"/>
    <mergeCell ref="I50:K50"/>
    <mergeCell ref="L50:N50"/>
    <mergeCell ref="O50:P50"/>
    <mergeCell ref="B51:E51"/>
    <mergeCell ref="F51:G51"/>
    <mergeCell ref="I51:K51"/>
    <mergeCell ref="L51:N51"/>
    <mergeCell ref="O51:P51"/>
    <mergeCell ref="B52:E52"/>
    <mergeCell ref="F52:G52"/>
    <mergeCell ref="I52:K52"/>
    <mergeCell ref="L52:N52"/>
    <mergeCell ref="O52:P52"/>
    <mergeCell ref="B53:E53"/>
    <mergeCell ref="F53:G53"/>
    <mergeCell ref="I53:K53"/>
    <mergeCell ref="L53:N53"/>
    <mergeCell ref="O53:P53"/>
    <mergeCell ref="O56:P56"/>
    <mergeCell ref="B54:E54"/>
    <mergeCell ref="F54:G54"/>
    <mergeCell ref="I54:K54"/>
    <mergeCell ref="L54:N54"/>
    <mergeCell ref="O54:P54"/>
    <mergeCell ref="B55:E55"/>
    <mergeCell ref="F55:G55"/>
    <mergeCell ref="I55:K55"/>
    <mergeCell ref="L55:N55"/>
    <mergeCell ref="O55:P55"/>
    <mergeCell ref="L57:N57"/>
    <mergeCell ref="L58:N58"/>
    <mergeCell ref="L59:N59"/>
    <mergeCell ref="B56:E56"/>
    <mergeCell ref="F56:G56"/>
    <mergeCell ref="I56:K56"/>
    <mergeCell ref="L56:N56"/>
    <mergeCell ref="B57:E57"/>
    <mergeCell ref="B58:E58"/>
    <mergeCell ref="B59:E59"/>
    <mergeCell ref="I57:K57"/>
    <mergeCell ref="I58:K58"/>
    <mergeCell ref="I59:K59"/>
    <mergeCell ref="B60:E60"/>
    <mergeCell ref="F60:G60"/>
    <mergeCell ref="I60:K60"/>
    <mergeCell ref="L60:N60"/>
    <mergeCell ref="O60:P60"/>
    <mergeCell ref="B62:E62"/>
    <mergeCell ref="F62:G62"/>
    <mergeCell ref="I62:K62"/>
    <mergeCell ref="L62:N62"/>
    <mergeCell ref="O62:P62"/>
    <mergeCell ref="B61:E61"/>
    <mergeCell ref="F61:G61"/>
    <mergeCell ref="I61:K61"/>
    <mergeCell ref="L61:N61"/>
    <mergeCell ref="O61:P61"/>
    <mergeCell ref="B63:E63"/>
    <mergeCell ref="F63:G63"/>
    <mergeCell ref="I63:K63"/>
    <mergeCell ref="L63:N63"/>
    <mergeCell ref="O63:P63"/>
    <mergeCell ref="B64:E64"/>
    <mergeCell ref="F64:G64"/>
    <mergeCell ref="I64:K64"/>
    <mergeCell ref="L64:N64"/>
    <mergeCell ref="O64:P64"/>
    <mergeCell ref="B66:E66"/>
    <mergeCell ref="F66:G66"/>
    <mergeCell ref="I66:K66"/>
    <mergeCell ref="L66:N66"/>
    <mergeCell ref="O66:P66"/>
    <mergeCell ref="B65:E65"/>
    <mergeCell ref="F65:G65"/>
    <mergeCell ref="I65:K65"/>
    <mergeCell ref="L65:N65"/>
    <mergeCell ref="O65:P65"/>
    <mergeCell ref="B67:E67"/>
    <mergeCell ref="F67:G67"/>
    <mergeCell ref="I67:K67"/>
    <mergeCell ref="L67:N67"/>
    <mergeCell ref="O67:P67"/>
    <mergeCell ref="B69:E69"/>
    <mergeCell ref="F69:G69"/>
    <mergeCell ref="I69:K69"/>
    <mergeCell ref="L69:N69"/>
    <mergeCell ref="O69:P69"/>
    <mergeCell ref="B68:E68"/>
    <mergeCell ref="F68:G68"/>
    <mergeCell ref="I68:K68"/>
    <mergeCell ref="L68:N68"/>
    <mergeCell ref="O68:P68"/>
    <mergeCell ref="B71:E71"/>
    <mergeCell ref="F71:G71"/>
    <mergeCell ref="I71:K71"/>
    <mergeCell ref="L71:N71"/>
    <mergeCell ref="O71:P71"/>
    <mergeCell ref="B70:E70"/>
    <mergeCell ref="F70:G70"/>
    <mergeCell ref="I70:K70"/>
    <mergeCell ref="L70:N70"/>
    <mergeCell ref="O70:P7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workbookViewId="0">
      <selection activeCell="S11" sqref="S11"/>
    </sheetView>
  </sheetViews>
  <sheetFormatPr defaultRowHeight="15" x14ac:dyDescent="0.25"/>
  <cols>
    <col min="8" max="8" width="10" customWidth="1"/>
    <col min="10" max="10" width="8" customWidth="1"/>
    <col min="11" max="11" width="3.5703125" hidden="1" customWidth="1"/>
  </cols>
  <sheetData>
    <row r="1" spans="1:18" x14ac:dyDescent="0.25">
      <c r="A1" s="306" t="s">
        <v>0</v>
      </c>
      <c r="B1" s="290"/>
      <c r="C1" s="290"/>
      <c r="D1" s="290"/>
      <c r="E1" s="290"/>
      <c r="F1" s="290"/>
    </row>
    <row r="2" spans="1:18" x14ac:dyDescent="0.25">
      <c r="A2" s="290"/>
      <c r="B2" s="290"/>
      <c r="C2" s="290"/>
      <c r="D2" s="290"/>
      <c r="E2" s="290"/>
      <c r="F2" s="290"/>
      <c r="J2" s="307"/>
      <c r="K2" s="290"/>
      <c r="L2" s="290"/>
      <c r="N2" s="308"/>
      <c r="O2" s="290"/>
    </row>
    <row r="3" spans="1:18" x14ac:dyDescent="0.25">
      <c r="A3" s="306" t="s">
        <v>1</v>
      </c>
      <c r="B3" s="290"/>
      <c r="C3" s="290"/>
      <c r="D3" s="290"/>
      <c r="J3" s="290"/>
      <c r="K3" s="290"/>
      <c r="L3" s="290"/>
      <c r="N3" s="290"/>
      <c r="O3" s="290"/>
    </row>
    <row r="4" spans="1:18" x14ac:dyDescent="0.25">
      <c r="A4" s="290"/>
      <c r="B4" s="290"/>
      <c r="C4" s="290"/>
      <c r="D4" s="290"/>
    </row>
    <row r="5" spans="1:18" x14ac:dyDescent="0.25">
      <c r="A5" s="306" t="s">
        <v>2</v>
      </c>
      <c r="B5" s="290"/>
      <c r="C5" s="290"/>
    </row>
    <row r="7" spans="1:18" x14ac:dyDescent="0.25">
      <c r="C7" s="305" t="s">
        <v>31</v>
      </c>
      <c r="D7" s="290"/>
      <c r="E7" s="290"/>
      <c r="F7" s="290"/>
      <c r="G7" s="290"/>
      <c r="H7" s="290"/>
      <c r="I7" s="290"/>
      <c r="J7" s="290"/>
    </row>
    <row r="8" spans="1:18" x14ac:dyDescent="0.25">
      <c r="D8" s="565" t="s">
        <v>184</v>
      </c>
      <c r="E8" s="565"/>
      <c r="F8" s="565"/>
      <c r="G8" s="565"/>
      <c r="H8" s="565"/>
      <c r="I8" s="565"/>
    </row>
    <row r="9" spans="1:18" x14ac:dyDescent="0.25">
      <c r="C9" s="566" t="s">
        <v>223</v>
      </c>
      <c r="D9" s="471"/>
      <c r="E9" s="471"/>
      <c r="F9" s="471"/>
      <c r="G9" s="471"/>
      <c r="H9" s="471"/>
      <c r="I9" s="471"/>
    </row>
    <row r="10" spans="1:18" s="43" customFormat="1" ht="34.5" customHeight="1" x14ac:dyDescent="0.25">
      <c r="A10" s="541" t="s">
        <v>5</v>
      </c>
      <c r="B10" s="542"/>
      <c r="C10" s="542"/>
      <c r="D10" s="542"/>
      <c r="E10" s="542"/>
      <c r="F10" s="542"/>
      <c r="G10" s="542"/>
      <c r="H10" s="165" t="s">
        <v>221</v>
      </c>
      <c r="I10" s="543" t="s">
        <v>222</v>
      </c>
      <c r="J10" s="544"/>
      <c r="K10" s="544"/>
      <c r="L10" s="545" t="s">
        <v>51</v>
      </c>
      <c r="M10" s="544"/>
      <c r="N10" s="544"/>
      <c r="O10" s="537" t="s">
        <v>7</v>
      </c>
      <c r="P10" s="528"/>
      <c r="Q10" s="537" t="s">
        <v>8</v>
      </c>
      <c r="R10" s="528"/>
    </row>
    <row r="11" spans="1:18" ht="16.5" customHeight="1" x14ac:dyDescent="0.25">
      <c r="A11" s="12" t="s">
        <v>9</v>
      </c>
      <c r="B11" s="567" t="s">
        <v>10</v>
      </c>
      <c r="C11" s="568"/>
      <c r="D11" s="568"/>
      <c r="E11" s="568"/>
      <c r="F11" s="567"/>
      <c r="G11" s="568"/>
      <c r="H11" s="146" t="s">
        <v>11</v>
      </c>
      <c r="I11" s="569" t="s">
        <v>12</v>
      </c>
      <c r="J11" s="568"/>
      <c r="K11" s="568"/>
      <c r="L11" s="569" t="s">
        <v>52</v>
      </c>
      <c r="M11" s="568"/>
      <c r="N11" s="568"/>
      <c r="O11" s="514" t="s">
        <v>192</v>
      </c>
      <c r="P11" s="515"/>
      <c r="Q11" s="756" t="s">
        <v>193</v>
      </c>
      <c r="R11" s="575"/>
    </row>
    <row r="12" spans="1:18" x14ac:dyDescent="0.25">
      <c r="A12" s="13"/>
      <c r="B12" s="435" t="s">
        <v>18</v>
      </c>
      <c r="C12" s="436"/>
      <c r="D12" s="436"/>
      <c r="E12" s="436"/>
      <c r="F12" s="435"/>
      <c r="G12" s="436"/>
      <c r="H12" s="147">
        <v>1436887.66</v>
      </c>
      <c r="I12" s="546">
        <v>3883500</v>
      </c>
      <c r="J12" s="436"/>
      <c r="K12" s="436"/>
      <c r="L12" s="400">
        <v>1791449.7</v>
      </c>
      <c r="M12" s="437"/>
      <c r="N12" s="437"/>
      <c r="O12" s="574">
        <f>IFERROR(L12/H12,0)</f>
        <v>1.2467569663727225</v>
      </c>
      <c r="P12" s="574"/>
      <c r="Q12" s="570">
        <f t="shared" ref="Q12:Q13" si="0">IFERROR(L12/I12,0)</f>
        <v>0.46129772112784856</v>
      </c>
      <c r="R12" s="571"/>
    </row>
    <row r="13" spans="1:18" x14ac:dyDescent="0.25">
      <c r="A13" s="112" t="s">
        <v>19</v>
      </c>
      <c r="B13" s="557" t="s">
        <v>20</v>
      </c>
      <c r="C13" s="558"/>
      <c r="D13" s="558"/>
      <c r="E13" s="558"/>
      <c r="F13" s="557"/>
      <c r="G13" s="558"/>
      <c r="H13" s="149">
        <v>1436472.66</v>
      </c>
      <c r="I13" s="559">
        <v>3873500</v>
      </c>
      <c r="J13" s="558"/>
      <c r="K13" s="558"/>
      <c r="L13" s="560">
        <v>1790927.72</v>
      </c>
      <c r="M13" s="561"/>
      <c r="N13" s="561"/>
      <c r="O13" s="562">
        <f>IFERROR(L13/H13,0)</f>
        <v>1.2467537808899196</v>
      </c>
      <c r="P13" s="563"/>
      <c r="Q13" s="572">
        <f t="shared" si="0"/>
        <v>0.46235387117593907</v>
      </c>
      <c r="R13" s="573"/>
    </row>
    <row r="14" spans="1:18" x14ac:dyDescent="0.25">
      <c r="A14" s="112" t="s">
        <v>71</v>
      </c>
      <c r="B14" s="557" t="s">
        <v>72</v>
      </c>
      <c r="C14" s="558"/>
      <c r="D14" s="558"/>
      <c r="E14" s="558"/>
      <c r="F14" s="557"/>
      <c r="G14" s="558"/>
      <c r="H14" s="149">
        <v>1293817.46</v>
      </c>
      <c r="I14" s="559">
        <v>3420000</v>
      </c>
      <c r="J14" s="558"/>
      <c r="K14" s="558"/>
      <c r="L14" s="560">
        <v>1617620.09</v>
      </c>
      <c r="M14" s="561"/>
      <c r="N14" s="561"/>
      <c r="O14" s="562">
        <f t="shared" ref="O14:O30" si="1">IFERROR(L14/H14,0)</f>
        <v>1.2502691763025058</v>
      </c>
      <c r="P14" s="563"/>
      <c r="Q14" s="572">
        <f t="shared" ref="Q14:Q25" si="2">IFERROR(L14/I14,0)</f>
        <v>0.47298833040935673</v>
      </c>
      <c r="R14" s="573"/>
    </row>
    <row r="15" spans="1:18" x14ac:dyDescent="0.25">
      <c r="A15" s="112" t="s">
        <v>73</v>
      </c>
      <c r="B15" s="557" t="s">
        <v>74</v>
      </c>
      <c r="C15" s="558"/>
      <c r="D15" s="558"/>
      <c r="E15" s="558"/>
      <c r="F15" s="557"/>
      <c r="G15" s="558"/>
      <c r="H15" s="149">
        <v>1092436.95</v>
      </c>
      <c r="I15" s="559">
        <v>2878000</v>
      </c>
      <c r="J15" s="558"/>
      <c r="K15" s="558"/>
      <c r="L15" s="560">
        <v>1368815.94</v>
      </c>
      <c r="M15" s="561"/>
      <c r="N15" s="561"/>
      <c r="O15" s="562">
        <f t="shared" si="1"/>
        <v>1.2529930812025354</v>
      </c>
      <c r="P15" s="563"/>
      <c r="Q15" s="572">
        <f t="shared" si="2"/>
        <v>0.47561359972202916</v>
      </c>
      <c r="R15" s="573"/>
    </row>
    <row r="16" spans="1:18" x14ac:dyDescent="0.25">
      <c r="A16" s="112" t="s">
        <v>75</v>
      </c>
      <c r="B16" s="557" t="s">
        <v>76</v>
      </c>
      <c r="C16" s="558"/>
      <c r="D16" s="558"/>
      <c r="E16" s="558"/>
      <c r="F16" s="557"/>
      <c r="G16" s="558"/>
      <c r="H16" s="149">
        <v>1053711.95</v>
      </c>
      <c r="I16" s="559">
        <v>2785000</v>
      </c>
      <c r="J16" s="558"/>
      <c r="K16" s="558"/>
      <c r="L16" s="560">
        <v>1320315.94</v>
      </c>
      <c r="M16" s="561"/>
      <c r="N16" s="561"/>
      <c r="O16" s="562">
        <f t="shared" si="1"/>
        <v>1.25301410883686</v>
      </c>
      <c r="P16" s="563"/>
      <c r="Q16" s="572">
        <f t="shared" si="2"/>
        <v>0.47408112746858166</v>
      </c>
      <c r="R16" s="573"/>
    </row>
    <row r="17" spans="1:18" x14ac:dyDescent="0.25">
      <c r="A17" s="112" t="s">
        <v>77</v>
      </c>
      <c r="B17" s="557" t="s">
        <v>78</v>
      </c>
      <c r="C17" s="558"/>
      <c r="D17" s="558"/>
      <c r="E17" s="558"/>
      <c r="F17" s="557"/>
      <c r="G17" s="558"/>
      <c r="H17" s="149">
        <v>38725</v>
      </c>
      <c r="I17" s="559">
        <v>93000</v>
      </c>
      <c r="J17" s="558"/>
      <c r="K17" s="558"/>
      <c r="L17" s="560">
        <v>48500</v>
      </c>
      <c r="M17" s="561"/>
      <c r="N17" s="561"/>
      <c r="O17" s="562">
        <f t="shared" si="1"/>
        <v>1.2524209167204647</v>
      </c>
      <c r="P17" s="563"/>
      <c r="Q17" s="572">
        <f t="shared" si="2"/>
        <v>0.521505376344086</v>
      </c>
      <c r="R17" s="573"/>
    </row>
    <row r="18" spans="1:18" x14ac:dyDescent="0.25">
      <c r="A18" s="112" t="s">
        <v>79</v>
      </c>
      <c r="B18" s="557" t="s">
        <v>80</v>
      </c>
      <c r="C18" s="558"/>
      <c r="D18" s="558"/>
      <c r="E18" s="558"/>
      <c r="F18" s="557"/>
      <c r="G18" s="558"/>
      <c r="H18" s="149">
        <v>32603.37</v>
      </c>
      <c r="I18" s="559">
        <v>82000</v>
      </c>
      <c r="J18" s="558"/>
      <c r="K18" s="558"/>
      <c r="L18" s="560">
        <v>36337.54</v>
      </c>
      <c r="M18" s="561"/>
      <c r="N18" s="561"/>
      <c r="O18" s="562">
        <f t="shared" si="1"/>
        <v>1.1145332522374221</v>
      </c>
      <c r="P18" s="563"/>
      <c r="Q18" s="572">
        <f t="shared" si="2"/>
        <v>0.4431407317073171</v>
      </c>
      <c r="R18" s="573"/>
    </row>
    <row r="19" spans="1:18" x14ac:dyDescent="0.25">
      <c r="A19" s="112" t="s">
        <v>81</v>
      </c>
      <c r="B19" s="557" t="s">
        <v>80</v>
      </c>
      <c r="C19" s="558"/>
      <c r="D19" s="558"/>
      <c r="E19" s="558"/>
      <c r="F19" s="557"/>
      <c r="G19" s="558"/>
      <c r="H19" s="149">
        <v>32603.37</v>
      </c>
      <c r="I19" s="559">
        <v>82000</v>
      </c>
      <c r="J19" s="558"/>
      <c r="K19" s="558"/>
      <c r="L19" s="560">
        <v>36337.54</v>
      </c>
      <c r="M19" s="561"/>
      <c r="N19" s="561"/>
      <c r="O19" s="562">
        <f t="shared" si="1"/>
        <v>1.1145332522374221</v>
      </c>
      <c r="P19" s="563"/>
      <c r="Q19" s="572">
        <f t="shared" si="2"/>
        <v>0.4431407317073171</v>
      </c>
      <c r="R19" s="573"/>
    </row>
    <row r="20" spans="1:18" x14ac:dyDescent="0.25">
      <c r="A20" s="112" t="s">
        <v>82</v>
      </c>
      <c r="B20" s="557" t="s">
        <v>83</v>
      </c>
      <c r="C20" s="558"/>
      <c r="D20" s="558"/>
      <c r="E20" s="558"/>
      <c r="F20" s="557"/>
      <c r="G20" s="558"/>
      <c r="H20" s="149">
        <v>168777.14</v>
      </c>
      <c r="I20" s="559">
        <v>460000</v>
      </c>
      <c r="J20" s="558"/>
      <c r="K20" s="558"/>
      <c r="L20" s="560">
        <v>212466.61</v>
      </c>
      <c r="M20" s="561"/>
      <c r="N20" s="561"/>
      <c r="O20" s="562">
        <f t="shared" si="1"/>
        <v>1.2588589307769995</v>
      </c>
      <c r="P20" s="563"/>
      <c r="Q20" s="572">
        <f t="shared" si="2"/>
        <v>0.46188393478260864</v>
      </c>
      <c r="R20" s="573"/>
    </row>
    <row r="21" spans="1:18" x14ac:dyDescent="0.25">
      <c r="A21" s="112" t="s">
        <v>84</v>
      </c>
      <c r="B21" s="557" t="s">
        <v>85</v>
      </c>
      <c r="C21" s="558"/>
      <c r="D21" s="558"/>
      <c r="E21" s="558"/>
      <c r="F21" s="557"/>
      <c r="G21" s="558"/>
      <c r="H21" s="149">
        <v>168777.14</v>
      </c>
      <c r="I21" s="559">
        <v>460000</v>
      </c>
      <c r="J21" s="558"/>
      <c r="K21" s="558"/>
      <c r="L21" s="560">
        <v>212466.61</v>
      </c>
      <c r="M21" s="561"/>
      <c r="N21" s="561"/>
      <c r="O21" s="562">
        <f t="shared" si="1"/>
        <v>1.2588589307769995</v>
      </c>
      <c r="P21" s="563"/>
      <c r="Q21" s="572">
        <f t="shared" si="2"/>
        <v>0.46188393478260864</v>
      </c>
      <c r="R21" s="573"/>
    </row>
    <row r="22" spans="1:18" x14ac:dyDescent="0.25">
      <c r="A22" s="112" t="s">
        <v>86</v>
      </c>
      <c r="B22" s="557" t="s">
        <v>87</v>
      </c>
      <c r="C22" s="558"/>
      <c r="D22" s="558"/>
      <c r="E22" s="558"/>
      <c r="F22" s="557"/>
      <c r="G22" s="558"/>
      <c r="H22" s="149">
        <v>141612.29999999999</v>
      </c>
      <c r="I22" s="559">
        <v>450500</v>
      </c>
      <c r="J22" s="558"/>
      <c r="K22" s="558"/>
      <c r="L22" s="560">
        <v>172026.95</v>
      </c>
      <c r="M22" s="561"/>
      <c r="N22" s="561"/>
      <c r="O22" s="562">
        <f t="shared" si="1"/>
        <v>1.2147740697665388</v>
      </c>
      <c r="P22" s="563"/>
      <c r="Q22" s="572">
        <f t="shared" si="2"/>
        <v>0.38185782463928969</v>
      </c>
      <c r="R22" s="573"/>
    </row>
    <row r="23" spans="1:18" x14ac:dyDescent="0.25">
      <c r="A23" s="112" t="s">
        <v>88</v>
      </c>
      <c r="B23" s="557" t="s">
        <v>89</v>
      </c>
      <c r="C23" s="558"/>
      <c r="D23" s="558"/>
      <c r="E23" s="558"/>
      <c r="F23" s="557"/>
      <c r="G23" s="558"/>
      <c r="H23" s="149">
        <v>35853.64</v>
      </c>
      <c r="I23" s="559">
        <v>85500</v>
      </c>
      <c r="J23" s="558"/>
      <c r="K23" s="558"/>
      <c r="L23" s="560">
        <v>31799.3</v>
      </c>
      <c r="M23" s="561"/>
      <c r="N23" s="561"/>
      <c r="O23" s="562">
        <f t="shared" si="1"/>
        <v>0.88691971024420391</v>
      </c>
      <c r="P23" s="563"/>
      <c r="Q23" s="572">
        <f t="shared" si="2"/>
        <v>0.3719216374269006</v>
      </c>
      <c r="R23" s="573"/>
    </row>
    <row r="24" spans="1:18" x14ac:dyDescent="0.25">
      <c r="A24" s="112" t="s">
        <v>90</v>
      </c>
      <c r="B24" s="557" t="s">
        <v>91</v>
      </c>
      <c r="C24" s="558"/>
      <c r="D24" s="558"/>
      <c r="E24" s="558"/>
      <c r="F24" s="557"/>
      <c r="G24" s="558"/>
      <c r="H24" s="149">
        <v>1924</v>
      </c>
      <c r="I24" s="559">
        <v>12000</v>
      </c>
      <c r="J24" s="558"/>
      <c r="K24" s="558"/>
      <c r="L24" s="560">
        <v>1820.6</v>
      </c>
      <c r="M24" s="561"/>
      <c r="N24" s="561"/>
      <c r="O24" s="562">
        <f>IFERROR(L24/H24,0)</f>
        <v>0.94625779625779616</v>
      </c>
      <c r="P24" s="563"/>
      <c r="Q24" s="572">
        <f t="shared" si="2"/>
        <v>0.15171666666666667</v>
      </c>
      <c r="R24" s="573"/>
    </row>
    <row r="25" spans="1:18" ht="20.25" customHeight="1" x14ac:dyDescent="0.25">
      <c r="A25" s="112" t="s">
        <v>92</v>
      </c>
      <c r="B25" s="557" t="s">
        <v>93</v>
      </c>
      <c r="C25" s="558"/>
      <c r="D25" s="558"/>
      <c r="E25" s="558"/>
      <c r="F25" s="557"/>
      <c r="G25" s="558"/>
      <c r="H25" s="149">
        <v>24356.14</v>
      </c>
      <c r="I25" s="559">
        <v>53000</v>
      </c>
      <c r="J25" s="558"/>
      <c r="K25" s="558"/>
      <c r="L25" s="560">
        <v>24779.72</v>
      </c>
      <c r="M25" s="561"/>
      <c r="N25" s="561"/>
      <c r="O25" s="562">
        <f t="shared" si="1"/>
        <v>1.0173910972756768</v>
      </c>
      <c r="P25" s="563"/>
      <c r="Q25" s="572">
        <f t="shared" si="2"/>
        <v>0.46754188679245284</v>
      </c>
      <c r="R25" s="573"/>
    </row>
    <row r="26" spans="1:18" x14ac:dyDescent="0.25">
      <c r="A26" s="112" t="s">
        <v>94</v>
      </c>
      <c r="B26" s="557" t="s">
        <v>95</v>
      </c>
      <c r="C26" s="558"/>
      <c r="D26" s="558"/>
      <c r="E26" s="558"/>
      <c r="F26" s="557"/>
      <c r="G26" s="558"/>
      <c r="H26" s="149">
        <v>9573.5</v>
      </c>
      <c r="I26" s="559">
        <v>20000</v>
      </c>
      <c r="J26" s="558"/>
      <c r="K26" s="558"/>
      <c r="L26" s="560">
        <v>5198.9799999999996</v>
      </c>
      <c r="M26" s="561"/>
      <c r="N26" s="561"/>
      <c r="O26" s="562">
        <f t="shared" si="1"/>
        <v>0.54305948712592045</v>
      </c>
      <c r="P26" s="563"/>
      <c r="Q26" s="572">
        <f t="shared" ref="Q26:Q65" si="3">IFERROR(L26/I26,0)</f>
        <v>0.25994899999999999</v>
      </c>
      <c r="R26" s="573"/>
    </row>
    <row r="27" spans="1:18" x14ac:dyDescent="0.25">
      <c r="A27" s="112" t="s">
        <v>96</v>
      </c>
      <c r="B27" s="557" t="s">
        <v>97</v>
      </c>
      <c r="C27" s="558"/>
      <c r="D27" s="558"/>
      <c r="E27" s="558"/>
      <c r="F27" s="557"/>
      <c r="G27" s="558"/>
      <c r="H27" s="149">
        <v>0</v>
      </c>
      <c r="I27" s="559">
        <v>500</v>
      </c>
      <c r="J27" s="558"/>
      <c r="K27" s="558"/>
      <c r="L27" s="560">
        <v>0</v>
      </c>
      <c r="M27" s="561"/>
      <c r="N27" s="561"/>
      <c r="O27" s="562">
        <f t="shared" si="1"/>
        <v>0</v>
      </c>
      <c r="P27" s="563"/>
      <c r="Q27" s="572">
        <f t="shared" si="3"/>
        <v>0</v>
      </c>
      <c r="R27" s="573"/>
    </row>
    <row r="28" spans="1:18" x14ac:dyDescent="0.25">
      <c r="A28" s="112" t="s">
        <v>98</v>
      </c>
      <c r="B28" s="557" t="s">
        <v>99</v>
      </c>
      <c r="C28" s="558"/>
      <c r="D28" s="558"/>
      <c r="E28" s="558"/>
      <c r="F28" s="557"/>
      <c r="G28" s="558"/>
      <c r="H28" s="149">
        <v>59068.72</v>
      </c>
      <c r="I28" s="559">
        <v>195000</v>
      </c>
      <c r="J28" s="558"/>
      <c r="K28" s="558"/>
      <c r="L28" s="560">
        <v>66326.490000000005</v>
      </c>
      <c r="M28" s="561"/>
      <c r="N28" s="561"/>
      <c r="O28" s="562">
        <f t="shared" si="1"/>
        <v>1.1228699386071004</v>
      </c>
      <c r="P28" s="563"/>
      <c r="Q28" s="572">
        <f t="shared" si="3"/>
        <v>0.34013584615384618</v>
      </c>
      <c r="R28" s="573"/>
    </row>
    <row r="29" spans="1:18" x14ac:dyDescent="0.25">
      <c r="A29" s="112" t="s">
        <v>100</v>
      </c>
      <c r="B29" s="557" t="s">
        <v>101</v>
      </c>
      <c r="C29" s="558"/>
      <c r="D29" s="558"/>
      <c r="E29" s="558"/>
      <c r="F29" s="557"/>
      <c r="G29" s="558"/>
      <c r="H29" s="149">
        <v>2142.16</v>
      </c>
      <c r="I29" s="559">
        <v>20000</v>
      </c>
      <c r="J29" s="558"/>
      <c r="K29" s="558"/>
      <c r="L29" s="560">
        <v>1773.87</v>
      </c>
      <c r="M29" s="561"/>
      <c r="N29" s="561"/>
      <c r="O29" s="562">
        <f t="shared" si="1"/>
        <v>0.82807540053030582</v>
      </c>
      <c r="P29" s="563"/>
      <c r="Q29" s="572">
        <f t="shared" si="3"/>
        <v>8.8693499999999995E-2</v>
      </c>
      <c r="R29" s="573"/>
    </row>
    <row r="30" spans="1:18" x14ac:dyDescent="0.25">
      <c r="A30" s="112" t="s">
        <v>102</v>
      </c>
      <c r="B30" s="557" t="s">
        <v>103</v>
      </c>
      <c r="C30" s="558"/>
      <c r="D30" s="558"/>
      <c r="E30" s="558"/>
      <c r="F30" s="557"/>
      <c r="G30" s="558"/>
      <c r="H30" s="149">
        <v>41098.160000000003</v>
      </c>
      <c r="I30" s="559">
        <v>97000</v>
      </c>
      <c r="J30" s="558"/>
      <c r="K30" s="558"/>
      <c r="L30" s="560">
        <v>42593.9</v>
      </c>
      <c r="M30" s="561"/>
      <c r="N30" s="561"/>
      <c r="O30" s="562">
        <f t="shared" si="1"/>
        <v>1.036394330062465</v>
      </c>
      <c r="P30" s="563"/>
      <c r="Q30" s="572">
        <f t="shared" si="3"/>
        <v>0.43911237113402063</v>
      </c>
      <c r="R30" s="573"/>
    </row>
    <row r="31" spans="1:18" x14ac:dyDescent="0.25">
      <c r="A31" s="112" t="s">
        <v>104</v>
      </c>
      <c r="B31" s="557" t="s">
        <v>105</v>
      </c>
      <c r="C31" s="558"/>
      <c r="D31" s="558"/>
      <c r="E31" s="558"/>
      <c r="F31" s="557"/>
      <c r="G31" s="558"/>
      <c r="H31" s="149">
        <v>15245.76</v>
      </c>
      <c r="I31" s="559">
        <v>45000</v>
      </c>
      <c r="J31" s="558"/>
      <c r="K31" s="558"/>
      <c r="L31" s="560">
        <v>18857.740000000002</v>
      </c>
      <c r="M31" s="561"/>
      <c r="N31" s="561"/>
      <c r="O31" s="562">
        <f>IFERROR(L31/H31,0)</f>
        <v>1.2369170182398255</v>
      </c>
      <c r="P31" s="563"/>
      <c r="Q31" s="572">
        <f t="shared" si="3"/>
        <v>0.41906088888888893</v>
      </c>
      <c r="R31" s="573"/>
    </row>
    <row r="32" spans="1:18" x14ac:dyDescent="0.25">
      <c r="A32" s="112" t="s">
        <v>106</v>
      </c>
      <c r="B32" s="557" t="s">
        <v>107</v>
      </c>
      <c r="C32" s="558"/>
      <c r="D32" s="558"/>
      <c r="E32" s="558"/>
      <c r="F32" s="557"/>
      <c r="G32" s="558"/>
      <c r="H32" s="149">
        <v>582.64</v>
      </c>
      <c r="I32" s="559">
        <v>3000</v>
      </c>
      <c r="J32" s="558"/>
      <c r="K32" s="558"/>
      <c r="L32" s="560">
        <v>1393.82</v>
      </c>
      <c r="M32" s="561"/>
      <c r="N32" s="561"/>
      <c r="O32" s="562">
        <f>IFERROR(L32/H32,0)</f>
        <v>2.3922490731841273</v>
      </c>
      <c r="P32" s="563"/>
      <c r="Q32" s="572">
        <f t="shared" si="3"/>
        <v>0.46460666666666667</v>
      </c>
      <c r="R32" s="573"/>
    </row>
    <row r="33" spans="1:18" x14ac:dyDescent="0.25">
      <c r="A33" s="112" t="s">
        <v>108</v>
      </c>
      <c r="B33" s="557" t="s">
        <v>109</v>
      </c>
      <c r="C33" s="558"/>
      <c r="D33" s="558"/>
      <c r="E33" s="558"/>
      <c r="F33" s="557"/>
      <c r="G33" s="558"/>
      <c r="H33" s="149">
        <v>0</v>
      </c>
      <c r="I33" s="559">
        <v>15000</v>
      </c>
      <c r="J33" s="558"/>
      <c r="K33" s="558"/>
      <c r="L33" s="560">
        <v>1707.16</v>
      </c>
      <c r="M33" s="561"/>
      <c r="N33" s="561"/>
      <c r="O33" s="562">
        <f>IFERROR(L33/H33,0)</f>
        <v>0</v>
      </c>
      <c r="P33" s="563"/>
      <c r="Q33" s="572">
        <f t="shared" si="3"/>
        <v>0.11381066666666667</v>
      </c>
      <c r="R33" s="573"/>
    </row>
    <row r="34" spans="1:18" x14ac:dyDescent="0.25">
      <c r="A34" s="112" t="s">
        <v>110</v>
      </c>
      <c r="B34" s="557" t="s">
        <v>111</v>
      </c>
      <c r="C34" s="558"/>
      <c r="D34" s="558"/>
      <c r="E34" s="558"/>
      <c r="F34" s="557"/>
      <c r="G34" s="558"/>
      <c r="H34" s="149">
        <v>0</v>
      </c>
      <c r="I34" s="559">
        <v>15000</v>
      </c>
      <c r="J34" s="558"/>
      <c r="K34" s="558"/>
      <c r="L34" s="560">
        <v>0</v>
      </c>
      <c r="M34" s="561"/>
      <c r="N34" s="561"/>
      <c r="O34" s="562">
        <f>IFERROR(L34/H34,0)</f>
        <v>0</v>
      </c>
      <c r="P34" s="563"/>
      <c r="Q34" s="572">
        <f t="shared" si="3"/>
        <v>0</v>
      </c>
      <c r="R34" s="573"/>
    </row>
    <row r="35" spans="1:18" x14ac:dyDescent="0.25">
      <c r="A35" s="112" t="s">
        <v>112</v>
      </c>
      <c r="B35" s="557" t="s">
        <v>113</v>
      </c>
      <c r="C35" s="558"/>
      <c r="D35" s="558"/>
      <c r="E35" s="558"/>
      <c r="F35" s="557"/>
      <c r="G35" s="558"/>
      <c r="H35" s="149">
        <v>42668.82</v>
      </c>
      <c r="I35" s="559">
        <v>141500</v>
      </c>
      <c r="J35" s="558"/>
      <c r="K35" s="558"/>
      <c r="L35" s="560">
        <v>66786.960000000006</v>
      </c>
      <c r="M35" s="561"/>
      <c r="N35" s="561"/>
      <c r="O35" s="562">
        <f t="shared" ref="O35:O53" si="4">IFERROR(L35/H35,0)</f>
        <v>1.5652403792746086</v>
      </c>
      <c r="P35" s="563"/>
      <c r="Q35" s="572">
        <f t="shared" si="3"/>
        <v>0.47199265017667846</v>
      </c>
      <c r="R35" s="573"/>
    </row>
    <row r="36" spans="1:18" x14ac:dyDescent="0.25">
      <c r="A36" s="112" t="s">
        <v>114</v>
      </c>
      <c r="B36" s="557" t="s">
        <v>115</v>
      </c>
      <c r="C36" s="558"/>
      <c r="D36" s="558"/>
      <c r="E36" s="558"/>
      <c r="F36" s="557"/>
      <c r="G36" s="558"/>
      <c r="H36" s="149">
        <v>4119.87</v>
      </c>
      <c r="I36" s="559">
        <v>11000</v>
      </c>
      <c r="J36" s="558"/>
      <c r="K36" s="558"/>
      <c r="L36" s="560">
        <v>4788.32</v>
      </c>
      <c r="M36" s="561"/>
      <c r="N36" s="561"/>
      <c r="O36" s="562">
        <f t="shared" si="4"/>
        <v>1.1622502651782702</v>
      </c>
      <c r="P36" s="563"/>
      <c r="Q36" s="572">
        <f t="shared" si="3"/>
        <v>0.43530181818181818</v>
      </c>
      <c r="R36" s="573"/>
    </row>
    <row r="37" spans="1:18" x14ac:dyDescent="0.25">
      <c r="A37" s="112" t="s">
        <v>116</v>
      </c>
      <c r="B37" s="557" t="s">
        <v>117</v>
      </c>
      <c r="C37" s="558"/>
      <c r="D37" s="558"/>
      <c r="E37" s="558"/>
      <c r="F37" s="557"/>
      <c r="G37" s="558"/>
      <c r="H37" s="149">
        <v>4736.1499999999996</v>
      </c>
      <c r="I37" s="559">
        <v>20000</v>
      </c>
      <c r="J37" s="558"/>
      <c r="K37" s="558"/>
      <c r="L37" s="560">
        <v>4613.91</v>
      </c>
      <c r="M37" s="561"/>
      <c r="N37" s="561"/>
      <c r="O37" s="562">
        <f t="shared" si="4"/>
        <v>0.97419000665097177</v>
      </c>
      <c r="P37" s="563"/>
      <c r="Q37" s="572">
        <f t="shared" si="3"/>
        <v>0.2306955</v>
      </c>
      <c r="R37" s="573"/>
    </row>
    <row r="38" spans="1:18" x14ac:dyDescent="0.25">
      <c r="A38" s="112" t="s">
        <v>118</v>
      </c>
      <c r="B38" s="557" t="s">
        <v>119</v>
      </c>
      <c r="C38" s="558"/>
      <c r="D38" s="558"/>
      <c r="E38" s="558"/>
      <c r="F38" s="557"/>
      <c r="G38" s="558"/>
      <c r="H38" s="149">
        <v>329.2</v>
      </c>
      <c r="I38" s="559">
        <v>3000</v>
      </c>
      <c r="J38" s="558"/>
      <c r="K38" s="558"/>
      <c r="L38" s="560">
        <v>0</v>
      </c>
      <c r="M38" s="561"/>
      <c r="N38" s="561"/>
      <c r="O38" s="562">
        <f t="shared" si="4"/>
        <v>0</v>
      </c>
      <c r="P38" s="563"/>
      <c r="Q38" s="572">
        <f t="shared" si="3"/>
        <v>0</v>
      </c>
      <c r="R38" s="573"/>
    </row>
    <row r="39" spans="1:18" x14ac:dyDescent="0.25">
      <c r="A39" s="112" t="s">
        <v>120</v>
      </c>
      <c r="B39" s="557" t="s">
        <v>121</v>
      </c>
      <c r="C39" s="558"/>
      <c r="D39" s="558"/>
      <c r="E39" s="558"/>
      <c r="F39" s="557"/>
      <c r="G39" s="558"/>
      <c r="H39" s="149">
        <v>10481.120000000001</v>
      </c>
      <c r="I39" s="559">
        <v>33500</v>
      </c>
      <c r="J39" s="558"/>
      <c r="K39" s="558"/>
      <c r="L39" s="560">
        <v>11912.35</v>
      </c>
      <c r="M39" s="561"/>
      <c r="N39" s="561"/>
      <c r="O39" s="562">
        <f t="shared" si="4"/>
        <v>1.1365531546246965</v>
      </c>
      <c r="P39" s="563"/>
      <c r="Q39" s="572">
        <f t="shared" si="3"/>
        <v>0.35559253731343282</v>
      </c>
      <c r="R39" s="573"/>
    </row>
    <row r="40" spans="1:18" x14ac:dyDescent="0.25">
      <c r="A40" s="112" t="s">
        <v>122</v>
      </c>
      <c r="B40" s="557" t="s">
        <v>123</v>
      </c>
      <c r="C40" s="558"/>
      <c r="D40" s="558"/>
      <c r="E40" s="558"/>
      <c r="F40" s="557"/>
      <c r="G40" s="558"/>
      <c r="H40" s="149">
        <v>6098.19</v>
      </c>
      <c r="I40" s="559">
        <v>14000</v>
      </c>
      <c r="J40" s="558"/>
      <c r="K40" s="558"/>
      <c r="L40" s="560">
        <v>11887.73</v>
      </c>
      <c r="M40" s="561"/>
      <c r="N40" s="561"/>
      <c r="O40" s="562">
        <f t="shared" si="4"/>
        <v>1.9493866212761493</v>
      </c>
      <c r="P40" s="563"/>
      <c r="Q40" s="572">
        <f t="shared" si="3"/>
        <v>0.84912357142857142</v>
      </c>
      <c r="R40" s="573"/>
    </row>
    <row r="41" spans="1:18" x14ac:dyDescent="0.25">
      <c r="A41" s="112" t="s">
        <v>124</v>
      </c>
      <c r="B41" s="557" t="s">
        <v>125</v>
      </c>
      <c r="C41" s="558"/>
      <c r="D41" s="558"/>
      <c r="E41" s="558"/>
      <c r="F41" s="557"/>
      <c r="G41" s="558"/>
      <c r="H41" s="149">
        <v>3258.88</v>
      </c>
      <c r="I41" s="559">
        <v>26000</v>
      </c>
      <c r="J41" s="558"/>
      <c r="K41" s="558"/>
      <c r="L41" s="560">
        <v>21828.55</v>
      </c>
      <c r="M41" s="561"/>
      <c r="N41" s="561"/>
      <c r="O41" s="562">
        <f t="shared" si="4"/>
        <v>6.6981754467792616</v>
      </c>
      <c r="P41" s="563"/>
      <c r="Q41" s="572">
        <f t="shared" si="3"/>
        <v>0.83955961538461532</v>
      </c>
      <c r="R41" s="573"/>
    </row>
    <row r="42" spans="1:18" x14ac:dyDescent="0.25">
      <c r="A42" s="112" t="s">
        <v>126</v>
      </c>
      <c r="B42" s="557" t="s">
        <v>127</v>
      </c>
      <c r="C42" s="558"/>
      <c r="D42" s="558"/>
      <c r="E42" s="558"/>
      <c r="F42" s="557"/>
      <c r="G42" s="558"/>
      <c r="H42" s="149">
        <v>2906.25</v>
      </c>
      <c r="I42" s="559">
        <v>7000</v>
      </c>
      <c r="J42" s="558"/>
      <c r="K42" s="558"/>
      <c r="L42" s="560">
        <v>0</v>
      </c>
      <c r="M42" s="561"/>
      <c r="N42" s="561"/>
      <c r="O42" s="562">
        <f t="shared" si="4"/>
        <v>0</v>
      </c>
      <c r="P42" s="563"/>
      <c r="Q42" s="572">
        <f t="shared" si="3"/>
        <v>0</v>
      </c>
      <c r="R42" s="573"/>
    </row>
    <row r="43" spans="1:18" x14ac:dyDescent="0.25">
      <c r="A43" s="112" t="s">
        <v>128</v>
      </c>
      <c r="B43" s="557" t="s">
        <v>129</v>
      </c>
      <c r="C43" s="558"/>
      <c r="D43" s="558"/>
      <c r="E43" s="558"/>
      <c r="F43" s="557"/>
      <c r="G43" s="558"/>
      <c r="H43" s="149">
        <v>8268.0300000000007</v>
      </c>
      <c r="I43" s="559">
        <v>22000</v>
      </c>
      <c r="J43" s="558"/>
      <c r="K43" s="558"/>
      <c r="L43" s="560">
        <v>9036.25</v>
      </c>
      <c r="M43" s="561"/>
      <c r="N43" s="561"/>
      <c r="O43" s="562">
        <f t="shared" si="4"/>
        <v>1.0929145153077575</v>
      </c>
      <c r="P43" s="563"/>
      <c r="Q43" s="572">
        <f t="shared" si="3"/>
        <v>0.41073863636363639</v>
      </c>
      <c r="R43" s="573"/>
    </row>
    <row r="44" spans="1:18" x14ac:dyDescent="0.25">
      <c r="A44" s="112" t="s">
        <v>130</v>
      </c>
      <c r="B44" s="557" t="s">
        <v>131</v>
      </c>
      <c r="C44" s="558"/>
      <c r="D44" s="558"/>
      <c r="E44" s="558"/>
      <c r="F44" s="557"/>
      <c r="G44" s="558"/>
      <c r="H44" s="149">
        <v>2471.13</v>
      </c>
      <c r="I44" s="559">
        <v>5000</v>
      </c>
      <c r="J44" s="558"/>
      <c r="K44" s="558"/>
      <c r="L44" s="560">
        <v>2719.85</v>
      </c>
      <c r="M44" s="561"/>
      <c r="N44" s="561"/>
      <c r="O44" s="562">
        <f t="shared" si="4"/>
        <v>1.1006503097773084</v>
      </c>
      <c r="P44" s="563"/>
      <c r="Q44" s="572">
        <f t="shared" si="3"/>
        <v>0.54396999999999995</v>
      </c>
      <c r="R44" s="573"/>
    </row>
    <row r="45" spans="1:18" x14ac:dyDescent="0.25">
      <c r="A45" s="112" t="s">
        <v>132</v>
      </c>
      <c r="B45" s="557" t="s">
        <v>133</v>
      </c>
      <c r="C45" s="558"/>
      <c r="D45" s="558"/>
      <c r="E45" s="558"/>
      <c r="F45" s="557"/>
      <c r="G45" s="558"/>
      <c r="H45" s="149">
        <v>4021.12</v>
      </c>
      <c r="I45" s="559">
        <v>28500</v>
      </c>
      <c r="J45" s="558"/>
      <c r="K45" s="558"/>
      <c r="L45" s="560">
        <v>7114.2</v>
      </c>
      <c r="M45" s="561"/>
      <c r="N45" s="561"/>
      <c r="O45" s="562">
        <f t="shared" si="4"/>
        <v>1.7692085787044405</v>
      </c>
      <c r="P45" s="563"/>
      <c r="Q45" s="572">
        <f t="shared" si="3"/>
        <v>0.24962105263157894</v>
      </c>
      <c r="R45" s="573"/>
    </row>
    <row r="46" spans="1:18" x14ac:dyDescent="0.25">
      <c r="A46" s="112" t="s">
        <v>134</v>
      </c>
      <c r="B46" s="557" t="s">
        <v>135</v>
      </c>
      <c r="C46" s="558"/>
      <c r="D46" s="558"/>
      <c r="E46" s="558"/>
      <c r="F46" s="557"/>
      <c r="G46" s="558"/>
      <c r="H46" s="149">
        <v>459.37</v>
      </c>
      <c r="I46" s="559">
        <v>6000</v>
      </c>
      <c r="J46" s="558"/>
      <c r="K46" s="558"/>
      <c r="L46" s="560">
        <v>2631.71</v>
      </c>
      <c r="M46" s="561"/>
      <c r="N46" s="561"/>
      <c r="O46" s="562">
        <f t="shared" si="4"/>
        <v>5.7289548729782096</v>
      </c>
      <c r="P46" s="563"/>
      <c r="Q46" s="572">
        <f t="shared" si="3"/>
        <v>0.43861833333333333</v>
      </c>
      <c r="R46" s="573"/>
    </row>
    <row r="47" spans="1:18" x14ac:dyDescent="0.25">
      <c r="A47" s="112" t="s">
        <v>136</v>
      </c>
      <c r="B47" s="557" t="s">
        <v>137</v>
      </c>
      <c r="C47" s="558"/>
      <c r="D47" s="558"/>
      <c r="E47" s="558"/>
      <c r="F47" s="557"/>
      <c r="G47" s="558"/>
      <c r="H47" s="149">
        <v>1899.25</v>
      </c>
      <c r="I47" s="559">
        <v>16500</v>
      </c>
      <c r="J47" s="558"/>
      <c r="K47" s="558"/>
      <c r="L47" s="560">
        <v>1785.6</v>
      </c>
      <c r="M47" s="561"/>
      <c r="N47" s="561"/>
      <c r="O47" s="562">
        <f t="shared" si="4"/>
        <v>0.94016058970646299</v>
      </c>
      <c r="P47" s="563"/>
      <c r="Q47" s="572">
        <f t="shared" si="3"/>
        <v>0.10821818181818181</v>
      </c>
      <c r="R47" s="573"/>
    </row>
    <row r="48" spans="1:18" x14ac:dyDescent="0.25">
      <c r="A48" s="112" t="s">
        <v>138</v>
      </c>
      <c r="B48" s="557" t="s">
        <v>139</v>
      </c>
      <c r="C48" s="558"/>
      <c r="D48" s="558"/>
      <c r="E48" s="558"/>
      <c r="F48" s="557"/>
      <c r="G48" s="558"/>
      <c r="H48" s="149">
        <v>252.72</v>
      </c>
      <c r="I48" s="559">
        <v>2000</v>
      </c>
      <c r="J48" s="558"/>
      <c r="K48" s="558"/>
      <c r="L48" s="560">
        <v>1184.77</v>
      </c>
      <c r="M48" s="561"/>
      <c r="N48" s="561"/>
      <c r="O48" s="562">
        <f t="shared" si="4"/>
        <v>4.6880737575182021</v>
      </c>
      <c r="P48" s="563"/>
      <c r="Q48" s="572">
        <f t="shared" si="3"/>
        <v>0.59238499999999994</v>
      </c>
      <c r="R48" s="573"/>
    </row>
    <row r="49" spans="1:18" x14ac:dyDescent="0.25">
      <c r="A49" s="112" t="s">
        <v>140</v>
      </c>
      <c r="B49" s="557" t="s">
        <v>141</v>
      </c>
      <c r="C49" s="558"/>
      <c r="D49" s="558"/>
      <c r="E49" s="558"/>
      <c r="F49" s="557"/>
      <c r="G49" s="558"/>
      <c r="H49" s="149">
        <v>1161.1600000000001</v>
      </c>
      <c r="I49" s="559">
        <v>3000</v>
      </c>
      <c r="J49" s="558"/>
      <c r="K49" s="558"/>
      <c r="L49" s="560">
        <v>1512.12</v>
      </c>
      <c r="M49" s="561"/>
      <c r="N49" s="561"/>
      <c r="O49" s="562">
        <f t="shared" si="4"/>
        <v>1.3022494746632676</v>
      </c>
      <c r="P49" s="563"/>
      <c r="Q49" s="572">
        <f t="shared" si="3"/>
        <v>0.50403999999999993</v>
      </c>
      <c r="R49" s="573"/>
    </row>
    <row r="50" spans="1:18" x14ac:dyDescent="0.25">
      <c r="A50" s="112" t="s">
        <v>142</v>
      </c>
      <c r="B50" s="557" t="s">
        <v>133</v>
      </c>
      <c r="C50" s="558"/>
      <c r="D50" s="558"/>
      <c r="E50" s="558"/>
      <c r="F50" s="557"/>
      <c r="G50" s="558"/>
      <c r="H50" s="149">
        <v>248.62</v>
      </c>
      <c r="I50" s="559">
        <v>1000</v>
      </c>
      <c r="J50" s="558"/>
      <c r="K50" s="558"/>
      <c r="L50" s="560">
        <v>0</v>
      </c>
      <c r="M50" s="561"/>
      <c r="N50" s="561"/>
      <c r="O50" s="562">
        <f t="shared" si="4"/>
        <v>0</v>
      </c>
      <c r="P50" s="563"/>
      <c r="Q50" s="572">
        <f t="shared" si="3"/>
        <v>0</v>
      </c>
      <c r="R50" s="573"/>
    </row>
    <row r="51" spans="1:18" x14ac:dyDescent="0.25">
      <c r="A51" s="112" t="s">
        <v>143</v>
      </c>
      <c r="B51" s="557" t="s">
        <v>144</v>
      </c>
      <c r="C51" s="558"/>
      <c r="D51" s="558"/>
      <c r="E51" s="558"/>
      <c r="F51" s="557"/>
      <c r="G51" s="558"/>
      <c r="H51" s="149">
        <v>1042.9000000000001</v>
      </c>
      <c r="I51" s="559">
        <v>3000</v>
      </c>
      <c r="J51" s="558"/>
      <c r="K51" s="558"/>
      <c r="L51" s="560">
        <v>1280.68</v>
      </c>
      <c r="M51" s="561"/>
      <c r="N51" s="561"/>
      <c r="O51" s="562">
        <f t="shared" si="4"/>
        <v>1.2279988493623548</v>
      </c>
      <c r="P51" s="563"/>
      <c r="Q51" s="572">
        <f t="shared" si="3"/>
        <v>0.42689333333333335</v>
      </c>
      <c r="R51" s="573"/>
    </row>
    <row r="52" spans="1:18" x14ac:dyDescent="0.25">
      <c r="A52" s="112" t="s">
        <v>145</v>
      </c>
      <c r="B52" s="557" t="s">
        <v>146</v>
      </c>
      <c r="C52" s="558"/>
      <c r="D52" s="558"/>
      <c r="E52" s="558"/>
      <c r="F52" s="557"/>
      <c r="G52" s="558"/>
      <c r="H52" s="149">
        <v>1042.9000000000001</v>
      </c>
      <c r="I52" s="559">
        <v>3000</v>
      </c>
      <c r="J52" s="558"/>
      <c r="K52" s="558"/>
      <c r="L52" s="560">
        <v>1280.68</v>
      </c>
      <c r="M52" s="561"/>
      <c r="N52" s="561"/>
      <c r="O52" s="562">
        <f t="shared" si="4"/>
        <v>1.2279988493623548</v>
      </c>
      <c r="P52" s="563"/>
      <c r="Q52" s="572">
        <f t="shared" si="3"/>
        <v>0.42689333333333335</v>
      </c>
      <c r="R52" s="573"/>
    </row>
    <row r="53" spans="1:18" x14ac:dyDescent="0.25">
      <c r="A53" s="112" t="s">
        <v>147</v>
      </c>
      <c r="B53" s="557" t="s">
        <v>148</v>
      </c>
      <c r="C53" s="558"/>
      <c r="D53" s="558"/>
      <c r="E53" s="558"/>
      <c r="F53" s="557"/>
      <c r="G53" s="558"/>
      <c r="H53" s="149">
        <v>1042.9000000000001</v>
      </c>
      <c r="I53" s="559">
        <v>3000</v>
      </c>
      <c r="J53" s="558"/>
      <c r="K53" s="558"/>
      <c r="L53" s="560">
        <v>1280.68</v>
      </c>
      <c r="M53" s="561"/>
      <c r="N53" s="561"/>
      <c r="O53" s="562">
        <f t="shared" si="4"/>
        <v>1.2279988493623548</v>
      </c>
      <c r="P53" s="563"/>
      <c r="Q53" s="572">
        <f t="shared" si="3"/>
        <v>0.42689333333333335</v>
      </c>
      <c r="R53" s="573"/>
    </row>
    <row r="54" spans="1:18" ht="18" customHeight="1" x14ac:dyDescent="0.25">
      <c r="A54" s="112" t="s">
        <v>174</v>
      </c>
      <c r="B54" s="557" t="s">
        <v>175</v>
      </c>
      <c r="C54" s="558"/>
      <c r="D54" s="558"/>
      <c r="E54" s="558"/>
      <c r="F54" s="557"/>
      <c r="G54" s="558"/>
      <c r="H54" s="149">
        <v>0</v>
      </c>
      <c r="I54" s="559">
        <v>0</v>
      </c>
      <c r="J54" s="558"/>
      <c r="K54" s="558"/>
      <c r="L54" s="560">
        <v>0</v>
      </c>
      <c r="M54" s="561"/>
      <c r="N54" s="561"/>
      <c r="O54" s="562">
        <f t="shared" ref="O54:O66" si="5">IFERROR(L54/H54,0)</f>
        <v>0</v>
      </c>
      <c r="P54" s="563"/>
      <c r="Q54" s="572">
        <f>IFERROR(L54/I54,0)</f>
        <v>0</v>
      </c>
      <c r="R54" s="573"/>
    </row>
    <row r="55" spans="1:18" x14ac:dyDescent="0.25">
      <c r="A55" s="112" t="s">
        <v>21</v>
      </c>
      <c r="B55" s="557" t="s">
        <v>22</v>
      </c>
      <c r="C55" s="558"/>
      <c r="D55" s="558"/>
      <c r="E55" s="558"/>
      <c r="F55" s="557"/>
      <c r="G55" s="558"/>
      <c r="H55" s="149">
        <v>415</v>
      </c>
      <c r="I55" s="559">
        <v>10000</v>
      </c>
      <c r="J55" s="558"/>
      <c r="K55" s="558"/>
      <c r="L55" s="560">
        <v>521.98</v>
      </c>
      <c r="M55" s="561"/>
      <c r="N55" s="561"/>
      <c r="O55" s="562">
        <f t="shared" si="5"/>
        <v>1.2577831325301205</v>
      </c>
      <c r="P55" s="563"/>
      <c r="Q55" s="572">
        <f t="shared" si="3"/>
        <v>5.2198000000000001E-2</v>
      </c>
      <c r="R55" s="573"/>
    </row>
    <row r="56" spans="1:18" x14ac:dyDescent="0.25">
      <c r="A56" s="112" t="s">
        <v>149</v>
      </c>
      <c r="B56" s="557" t="s">
        <v>150</v>
      </c>
      <c r="C56" s="558"/>
      <c r="D56" s="558"/>
      <c r="E56" s="558"/>
      <c r="F56" s="557"/>
      <c r="G56" s="558"/>
      <c r="H56" s="149">
        <v>415</v>
      </c>
      <c r="I56" s="559">
        <v>10000</v>
      </c>
      <c r="J56" s="558"/>
      <c r="K56" s="558"/>
      <c r="L56" s="560">
        <v>521.98</v>
      </c>
      <c r="M56" s="561"/>
      <c r="N56" s="561"/>
      <c r="O56" s="562">
        <f t="shared" si="5"/>
        <v>1.2577831325301205</v>
      </c>
      <c r="P56" s="563"/>
      <c r="Q56" s="572">
        <f t="shared" si="3"/>
        <v>5.2198000000000001E-2</v>
      </c>
      <c r="R56" s="573"/>
    </row>
    <row r="57" spans="1:18" x14ac:dyDescent="0.25">
      <c r="A57" s="112" t="s">
        <v>151</v>
      </c>
      <c r="B57" s="557" t="s">
        <v>152</v>
      </c>
      <c r="C57" s="558"/>
      <c r="D57" s="558"/>
      <c r="E57" s="558"/>
      <c r="F57" s="557"/>
      <c r="G57" s="558"/>
      <c r="H57" s="149">
        <v>0</v>
      </c>
      <c r="I57" s="559">
        <v>10000</v>
      </c>
      <c r="J57" s="558"/>
      <c r="K57" s="558"/>
      <c r="L57" s="560">
        <v>521.98</v>
      </c>
      <c r="M57" s="561"/>
      <c r="N57" s="561"/>
      <c r="O57" s="562">
        <f t="shared" si="5"/>
        <v>0</v>
      </c>
      <c r="P57" s="563"/>
      <c r="Q57" s="572">
        <f t="shared" si="3"/>
        <v>5.2198000000000001E-2</v>
      </c>
      <c r="R57" s="573"/>
    </row>
    <row r="58" spans="1:18" x14ac:dyDescent="0.25">
      <c r="A58" s="112" t="s">
        <v>153</v>
      </c>
      <c r="B58" s="557" t="s">
        <v>154</v>
      </c>
      <c r="C58" s="558"/>
      <c r="D58" s="558"/>
      <c r="E58" s="558"/>
      <c r="F58" s="557"/>
      <c r="G58" s="558"/>
      <c r="H58" s="149">
        <v>0</v>
      </c>
      <c r="I58" s="559">
        <v>5000</v>
      </c>
      <c r="J58" s="558"/>
      <c r="K58" s="558"/>
      <c r="L58" s="560">
        <v>0</v>
      </c>
      <c r="M58" s="561"/>
      <c r="N58" s="561"/>
      <c r="O58" s="562">
        <f t="shared" si="5"/>
        <v>0</v>
      </c>
      <c r="P58" s="563"/>
      <c r="Q58" s="572">
        <f t="shared" si="3"/>
        <v>0</v>
      </c>
      <c r="R58" s="573"/>
    </row>
    <row r="59" spans="1:18" x14ac:dyDescent="0.25">
      <c r="A59" s="112" t="s">
        <v>176</v>
      </c>
      <c r="B59" s="557" t="s">
        <v>177</v>
      </c>
      <c r="C59" s="558"/>
      <c r="D59" s="558"/>
      <c r="E59" s="558"/>
      <c r="F59" s="557"/>
      <c r="G59" s="558"/>
      <c r="H59" s="149">
        <v>0</v>
      </c>
      <c r="I59" s="559">
        <v>0</v>
      </c>
      <c r="J59" s="558"/>
      <c r="K59" s="558"/>
      <c r="L59" s="560">
        <v>0</v>
      </c>
      <c r="M59" s="561"/>
      <c r="N59" s="561"/>
      <c r="O59" s="562">
        <f t="shared" si="5"/>
        <v>0</v>
      </c>
      <c r="P59" s="563"/>
      <c r="Q59" s="572">
        <f>IFERROR(L59/I59,0)</f>
        <v>0</v>
      </c>
      <c r="R59" s="573"/>
    </row>
    <row r="60" spans="1:18" x14ac:dyDescent="0.25">
      <c r="A60" s="112" t="s">
        <v>155</v>
      </c>
      <c r="B60" s="557" t="s">
        <v>156</v>
      </c>
      <c r="C60" s="558"/>
      <c r="D60" s="558"/>
      <c r="E60" s="558"/>
      <c r="F60" s="557"/>
      <c r="G60" s="558"/>
      <c r="H60" s="149">
        <v>0</v>
      </c>
      <c r="I60" s="559">
        <v>0</v>
      </c>
      <c r="J60" s="558"/>
      <c r="K60" s="558"/>
      <c r="L60" s="560">
        <v>0</v>
      </c>
      <c r="M60" s="561"/>
      <c r="N60" s="561"/>
      <c r="O60" s="562">
        <f t="shared" si="5"/>
        <v>0</v>
      </c>
      <c r="P60" s="563"/>
      <c r="Q60" s="572">
        <f>IFERROR(L60/I60,0)</f>
        <v>0</v>
      </c>
      <c r="R60" s="573"/>
    </row>
    <row r="61" spans="1:18" s="31" customFormat="1" x14ac:dyDescent="0.25">
      <c r="A61" s="113">
        <v>4226</v>
      </c>
      <c r="B61" s="557" t="s">
        <v>158</v>
      </c>
      <c r="C61" s="564"/>
      <c r="D61" s="564"/>
      <c r="E61" s="564"/>
      <c r="F61" s="564"/>
      <c r="G61" s="564"/>
      <c r="H61" s="149">
        <v>0</v>
      </c>
      <c r="I61" s="559">
        <v>0</v>
      </c>
      <c r="J61" s="564"/>
      <c r="K61" s="114">
        <v>15468.31</v>
      </c>
      <c r="L61" s="151"/>
      <c r="M61" s="115">
        <v>521.98</v>
      </c>
      <c r="N61" s="115"/>
      <c r="O61" s="562">
        <f t="shared" si="5"/>
        <v>0</v>
      </c>
      <c r="P61" s="563"/>
      <c r="Q61" s="572">
        <f>IFERROR(L61/I61,0)</f>
        <v>0</v>
      </c>
      <c r="R61" s="573"/>
    </row>
    <row r="62" spans="1:18" x14ac:dyDescent="0.25">
      <c r="A62" s="112" t="s">
        <v>159</v>
      </c>
      <c r="B62" s="557" t="s">
        <v>160</v>
      </c>
      <c r="C62" s="558"/>
      <c r="D62" s="558"/>
      <c r="E62" s="558"/>
      <c r="F62" s="557"/>
      <c r="G62" s="558"/>
      <c r="H62" s="149">
        <v>0</v>
      </c>
      <c r="I62" s="559">
        <v>5000</v>
      </c>
      <c r="J62" s="558"/>
      <c r="K62" s="558"/>
      <c r="L62" s="560">
        <v>0</v>
      </c>
      <c r="M62" s="561"/>
      <c r="N62" s="561"/>
      <c r="O62" s="562">
        <f t="shared" si="5"/>
        <v>0</v>
      </c>
      <c r="P62" s="563"/>
      <c r="Q62" s="572">
        <f t="shared" si="3"/>
        <v>0</v>
      </c>
      <c r="R62" s="573"/>
    </row>
    <row r="63" spans="1:18" x14ac:dyDescent="0.25">
      <c r="A63" s="112" t="s">
        <v>161</v>
      </c>
      <c r="B63" s="557" t="s">
        <v>162</v>
      </c>
      <c r="C63" s="558"/>
      <c r="D63" s="558"/>
      <c r="E63" s="558"/>
      <c r="F63" s="557"/>
      <c r="G63" s="558"/>
      <c r="H63" s="149">
        <v>0</v>
      </c>
      <c r="I63" s="559">
        <v>0</v>
      </c>
      <c r="J63" s="558"/>
      <c r="K63" s="558"/>
      <c r="L63" s="560">
        <v>0</v>
      </c>
      <c r="M63" s="561"/>
      <c r="N63" s="561"/>
      <c r="O63" s="562">
        <f t="shared" si="5"/>
        <v>0</v>
      </c>
      <c r="P63" s="563"/>
      <c r="Q63" s="572">
        <f>IFERROR(L63/I63,0)</f>
        <v>0</v>
      </c>
      <c r="R63" s="573"/>
    </row>
    <row r="64" spans="1:18" x14ac:dyDescent="0.25">
      <c r="A64" s="112" t="s">
        <v>163</v>
      </c>
      <c r="B64" s="557" t="s">
        <v>164</v>
      </c>
      <c r="C64" s="558"/>
      <c r="D64" s="558"/>
      <c r="E64" s="558"/>
      <c r="F64" s="557"/>
      <c r="G64" s="558"/>
      <c r="H64" s="149">
        <v>0</v>
      </c>
      <c r="I64" s="559">
        <v>0</v>
      </c>
      <c r="J64" s="558"/>
      <c r="K64" s="558"/>
      <c r="L64" s="560">
        <v>0</v>
      </c>
      <c r="M64" s="561"/>
      <c r="N64" s="561"/>
      <c r="O64" s="562">
        <f t="shared" si="5"/>
        <v>0</v>
      </c>
      <c r="P64" s="563"/>
      <c r="Q64" s="572">
        <f>IFERROR(L64/I64,0)</f>
        <v>0</v>
      </c>
      <c r="R64" s="573"/>
    </row>
    <row r="65" spans="1:18" x14ac:dyDescent="0.25">
      <c r="A65" s="112" t="s">
        <v>165</v>
      </c>
      <c r="B65" s="557" t="s">
        <v>166</v>
      </c>
      <c r="C65" s="558"/>
      <c r="D65" s="558"/>
      <c r="E65" s="558"/>
      <c r="F65" s="557"/>
      <c r="G65" s="558"/>
      <c r="H65" s="149">
        <v>415</v>
      </c>
      <c r="I65" s="559">
        <v>0</v>
      </c>
      <c r="J65" s="558"/>
      <c r="K65" s="558"/>
      <c r="L65" s="560">
        <v>0</v>
      </c>
      <c r="M65" s="561"/>
      <c r="N65" s="561"/>
      <c r="O65" s="562">
        <f t="shared" si="5"/>
        <v>0</v>
      </c>
      <c r="P65" s="563"/>
      <c r="Q65" s="572">
        <f t="shared" si="3"/>
        <v>0</v>
      </c>
      <c r="R65" s="573"/>
    </row>
    <row r="66" spans="1:18" x14ac:dyDescent="0.25">
      <c r="A66" s="116" t="s">
        <v>167</v>
      </c>
      <c r="B66" s="550" t="s">
        <v>168</v>
      </c>
      <c r="C66" s="551"/>
      <c r="D66" s="551"/>
      <c r="E66" s="551"/>
      <c r="F66" s="550"/>
      <c r="G66" s="551"/>
      <c r="H66" s="152">
        <v>415</v>
      </c>
      <c r="I66" s="552">
        <v>0</v>
      </c>
      <c r="J66" s="551"/>
      <c r="K66" s="551"/>
      <c r="L66" s="553">
        <v>0</v>
      </c>
      <c r="M66" s="554"/>
      <c r="N66" s="554"/>
      <c r="O66" s="555">
        <f t="shared" si="5"/>
        <v>0</v>
      </c>
      <c r="P66" s="556"/>
      <c r="Q66" s="576">
        <f t="shared" ref="Q66" si="6">IFERROR(L66/I66,0)</f>
        <v>0</v>
      </c>
      <c r="R66" s="577"/>
    </row>
  </sheetData>
  <mergeCells count="347">
    <mergeCell ref="Q58:R58"/>
    <mergeCell ref="Q59:R59"/>
    <mergeCell ref="Q62:R62"/>
    <mergeCell ref="Q63:R63"/>
    <mergeCell ref="Q64:R64"/>
    <mergeCell ref="Q65:R65"/>
    <mergeCell ref="Q66:R66"/>
    <mergeCell ref="Q53:R53"/>
    <mergeCell ref="Q54:R54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8:R48"/>
    <mergeCell ref="Q49:R49"/>
    <mergeCell ref="Q50:R50"/>
    <mergeCell ref="Q51:R51"/>
    <mergeCell ref="Q52:R52"/>
    <mergeCell ref="Q60:R60"/>
    <mergeCell ref="Q61:R61"/>
    <mergeCell ref="Q56:R56"/>
    <mergeCell ref="Q57:R57"/>
    <mergeCell ref="Q55:R55"/>
    <mergeCell ref="Q34:R34"/>
    <mergeCell ref="Q35:R35"/>
    <mergeCell ref="Q36:R36"/>
    <mergeCell ref="Q37:R37"/>
    <mergeCell ref="Q47:R47"/>
    <mergeCell ref="Q29:R29"/>
    <mergeCell ref="Q30:R30"/>
    <mergeCell ref="Q31:R31"/>
    <mergeCell ref="Q32:R32"/>
    <mergeCell ref="Q33:R33"/>
    <mergeCell ref="Q25:R25"/>
    <mergeCell ref="Q26:R26"/>
    <mergeCell ref="Q27:R27"/>
    <mergeCell ref="Q28:R28"/>
    <mergeCell ref="O10:P10"/>
    <mergeCell ref="O12:P12"/>
    <mergeCell ref="O18:P18"/>
    <mergeCell ref="Q10:R10"/>
    <mergeCell ref="Q11:R11"/>
    <mergeCell ref="O11:P11"/>
    <mergeCell ref="C7:J7"/>
    <mergeCell ref="B11:E11"/>
    <mergeCell ref="F11:G11"/>
    <mergeCell ref="I11:K11"/>
    <mergeCell ref="L11:N11"/>
    <mergeCell ref="I61:J6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O15:P15"/>
    <mergeCell ref="L24:N24"/>
    <mergeCell ref="O24:P24"/>
    <mergeCell ref="L21:N21"/>
    <mergeCell ref="O21:P21"/>
    <mergeCell ref="A1:F2"/>
    <mergeCell ref="J2:L3"/>
    <mergeCell ref="N2:O3"/>
    <mergeCell ref="A3:D4"/>
    <mergeCell ref="A5:C5"/>
    <mergeCell ref="O13:P13"/>
    <mergeCell ref="B14:E14"/>
    <mergeCell ref="F14:G14"/>
    <mergeCell ref="I14:K14"/>
    <mergeCell ref="L14:N14"/>
    <mergeCell ref="O14:P14"/>
    <mergeCell ref="B12:E12"/>
    <mergeCell ref="F12:G12"/>
    <mergeCell ref="I12:K12"/>
    <mergeCell ref="L12:N12"/>
    <mergeCell ref="B13:E13"/>
    <mergeCell ref="F13:G13"/>
    <mergeCell ref="I13:K13"/>
    <mergeCell ref="L13:N13"/>
    <mergeCell ref="D8:I8"/>
    <mergeCell ref="C9:I9"/>
    <mergeCell ref="A10:G10"/>
    <mergeCell ref="I10:K10"/>
    <mergeCell ref="L10:N10"/>
    <mergeCell ref="B16:E16"/>
    <mergeCell ref="F16:G16"/>
    <mergeCell ref="I16:K16"/>
    <mergeCell ref="L16:N16"/>
    <mergeCell ref="O16:P16"/>
    <mergeCell ref="B15:E15"/>
    <mergeCell ref="F15:G15"/>
    <mergeCell ref="I15:K15"/>
    <mergeCell ref="L15:N15"/>
    <mergeCell ref="B17:E17"/>
    <mergeCell ref="F17:G17"/>
    <mergeCell ref="I17:K17"/>
    <mergeCell ref="L17:N17"/>
    <mergeCell ref="O17:P17"/>
    <mergeCell ref="L19:N19"/>
    <mergeCell ref="O19:P19"/>
    <mergeCell ref="B20:E20"/>
    <mergeCell ref="F20:G20"/>
    <mergeCell ref="I20:K20"/>
    <mergeCell ref="L20:N20"/>
    <mergeCell ref="O20:P20"/>
    <mergeCell ref="B18:E18"/>
    <mergeCell ref="F18:G18"/>
    <mergeCell ref="I18:K18"/>
    <mergeCell ref="L18:N18"/>
    <mergeCell ref="B22:E22"/>
    <mergeCell ref="F22:G22"/>
    <mergeCell ref="I22:K22"/>
    <mergeCell ref="L22:N22"/>
    <mergeCell ref="O22:P22"/>
    <mergeCell ref="B19:E19"/>
    <mergeCell ref="F19:G19"/>
    <mergeCell ref="I19:K19"/>
    <mergeCell ref="B21:E21"/>
    <mergeCell ref="F21:G21"/>
    <mergeCell ref="I21:K21"/>
    <mergeCell ref="B24:E24"/>
    <mergeCell ref="F24:G24"/>
    <mergeCell ref="I24:K24"/>
    <mergeCell ref="B23:E23"/>
    <mergeCell ref="F23:G23"/>
    <mergeCell ref="I23:K23"/>
    <mergeCell ref="L23:N23"/>
    <mergeCell ref="O23:P23"/>
    <mergeCell ref="B26:E26"/>
    <mergeCell ref="F26:G26"/>
    <mergeCell ref="I26:K26"/>
    <mergeCell ref="L26:N26"/>
    <mergeCell ref="O26:P26"/>
    <mergeCell ref="B25:E25"/>
    <mergeCell ref="F25:G25"/>
    <mergeCell ref="I25:K25"/>
    <mergeCell ref="L25:N25"/>
    <mergeCell ref="O25:P25"/>
    <mergeCell ref="B28:E28"/>
    <mergeCell ref="F28:G28"/>
    <mergeCell ref="I28:K28"/>
    <mergeCell ref="L28:N28"/>
    <mergeCell ref="O28:P28"/>
    <mergeCell ref="B27:E27"/>
    <mergeCell ref="F27:G27"/>
    <mergeCell ref="I27:K27"/>
    <mergeCell ref="L27:N27"/>
    <mergeCell ref="O27:P27"/>
    <mergeCell ref="B30:E30"/>
    <mergeCell ref="F30:G30"/>
    <mergeCell ref="I30:K30"/>
    <mergeCell ref="L30:N30"/>
    <mergeCell ref="O30:P30"/>
    <mergeCell ref="B29:E29"/>
    <mergeCell ref="F29:G29"/>
    <mergeCell ref="I29:K29"/>
    <mergeCell ref="L29:N29"/>
    <mergeCell ref="O29:P29"/>
    <mergeCell ref="B32:E32"/>
    <mergeCell ref="F32:G32"/>
    <mergeCell ref="I32:K32"/>
    <mergeCell ref="L32:N32"/>
    <mergeCell ref="O32:P32"/>
    <mergeCell ref="B31:E31"/>
    <mergeCell ref="F31:G31"/>
    <mergeCell ref="I31:K31"/>
    <mergeCell ref="L31:N31"/>
    <mergeCell ref="O31:P31"/>
    <mergeCell ref="B34:E34"/>
    <mergeCell ref="F34:G34"/>
    <mergeCell ref="I34:K34"/>
    <mergeCell ref="L34:N34"/>
    <mergeCell ref="O34:P34"/>
    <mergeCell ref="B33:E33"/>
    <mergeCell ref="F33:G33"/>
    <mergeCell ref="I33:K33"/>
    <mergeCell ref="L33:N33"/>
    <mergeCell ref="O33:P33"/>
    <mergeCell ref="B36:E36"/>
    <mergeCell ref="F36:G36"/>
    <mergeCell ref="I36:K36"/>
    <mergeCell ref="L36:N36"/>
    <mergeCell ref="O36:P36"/>
    <mergeCell ref="B35:E35"/>
    <mergeCell ref="F35:G35"/>
    <mergeCell ref="I35:K35"/>
    <mergeCell ref="L35:N35"/>
    <mergeCell ref="O35:P35"/>
    <mergeCell ref="B38:E38"/>
    <mergeCell ref="F38:G38"/>
    <mergeCell ref="I38:K38"/>
    <mergeCell ref="L38:N38"/>
    <mergeCell ref="O38:P38"/>
    <mergeCell ref="B37:E37"/>
    <mergeCell ref="F37:G37"/>
    <mergeCell ref="I37:K37"/>
    <mergeCell ref="L37:N37"/>
    <mergeCell ref="O37:P37"/>
    <mergeCell ref="B40:E40"/>
    <mergeCell ref="F40:G40"/>
    <mergeCell ref="I40:K40"/>
    <mergeCell ref="L40:N40"/>
    <mergeCell ref="O40:P40"/>
    <mergeCell ref="B39:E39"/>
    <mergeCell ref="F39:G39"/>
    <mergeCell ref="I39:K39"/>
    <mergeCell ref="L39:N39"/>
    <mergeCell ref="O39:P39"/>
    <mergeCell ref="B42:E42"/>
    <mergeCell ref="F42:G42"/>
    <mergeCell ref="I42:K42"/>
    <mergeCell ref="L42:N42"/>
    <mergeCell ref="O42:P42"/>
    <mergeCell ref="B41:E41"/>
    <mergeCell ref="F41:G41"/>
    <mergeCell ref="I41:K41"/>
    <mergeCell ref="L41:N41"/>
    <mergeCell ref="O41:P41"/>
    <mergeCell ref="B44:E44"/>
    <mergeCell ref="F44:G44"/>
    <mergeCell ref="I44:K44"/>
    <mergeCell ref="L44:N44"/>
    <mergeCell ref="O44:P44"/>
    <mergeCell ref="B43:E43"/>
    <mergeCell ref="F43:G43"/>
    <mergeCell ref="I43:K43"/>
    <mergeCell ref="L43:N43"/>
    <mergeCell ref="O43:P43"/>
    <mergeCell ref="B46:E46"/>
    <mergeCell ref="F46:G46"/>
    <mergeCell ref="I46:K46"/>
    <mergeCell ref="L46:N46"/>
    <mergeCell ref="O46:P46"/>
    <mergeCell ref="B45:E45"/>
    <mergeCell ref="F45:G45"/>
    <mergeCell ref="I45:K45"/>
    <mergeCell ref="L45:N45"/>
    <mergeCell ref="O45:P45"/>
    <mergeCell ref="B48:E48"/>
    <mergeCell ref="F48:G48"/>
    <mergeCell ref="I48:K48"/>
    <mergeCell ref="L48:N48"/>
    <mergeCell ref="O48:P48"/>
    <mergeCell ref="B47:E47"/>
    <mergeCell ref="F47:G47"/>
    <mergeCell ref="I47:K47"/>
    <mergeCell ref="L47:N47"/>
    <mergeCell ref="O47:P47"/>
    <mergeCell ref="B50:E50"/>
    <mergeCell ref="F50:G50"/>
    <mergeCell ref="I50:K50"/>
    <mergeCell ref="L50:N50"/>
    <mergeCell ref="O50:P50"/>
    <mergeCell ref="B49:E49"/>
    <mergeCell ref="F49:G49"/>
    <mergeCell ref="I49:K49"/>
    <mergeCell ref="L49:N49"/>
    <mergeCell ref="O49:P49"/>
    <mergeCell ref="B52:E52"/>
    <mergeCell ref="F52:G52"/>
    <mergeCell ref="I52:K52"/>
    <mergeCell ref="L52:N52"/>
    <mergeCell ref="O52:P52"/>
    <mergeCell ref="B51:E51"/>
    <mergeCell ref="F51:G51"/>
    <mergeCell ref="I51:K51"/>
    <mergeCell ref="L51:N51"/>
    <mergeCell ref="O51:P51"/>
    <mergeCell ref="B54:E54"/>
    <mergeCell ref="F54:G54"/>
    <mergeCell ref="I54:K54"/>
    <mergeCell ref="L54:N54"/>
    <mergeCell ref="O54:P54"/>
    <mergeCell ref="B53:E53"/>
    <mergeCell ref="F53:G53"/>
    <mergeCell ref="I53:K53"/>
    <mergeCell ref="L53:N53"/>
    <mergeCell ref="O53:P53"/>
    <mergeCell ref="B56:E56"/>
    <mergeCell ref="F56:G56"/>
    <mergeCell ref="I56:K56"/>
    <mergeCell ref="L56:N56"/>
    <mergeCell ref="O56:P56"/>
    <mergeCell ref="B55:E55"/>
    <mergeCell ref="F55:G55"/>
    <mergeCell ref="I55:K55"/>
    <mergeCell ref="L55:N55"/>
    <mergeCell ref="O55:P55"/>
    <mergeCell ref="I62:K62"/>
    <mergeCell ref="L62:N62"/>
    <mergeCell ref="O62:P62"/>
    <mergeCell ref="B58:E58"/>
    <mergeCell ref="F58:G58"/>
    <mergeCell ref="I58:K58"/>
    <mergeCell ref="L58:N58"/>
    <mergeCell ref="O58:P58"/>
    <mergeCell ref="B57:E57"/>
    <mergeCell ref="F57:G57"/>
    <mergeCell ref="I57:K57"/>
    <mergeCell ref="L57:N57"/>
    <mergeCell ref="O57:P57"/>
    <mergeCell ref="B64:E64"/>
    <mergeCell ref="F64:G64"/>
    <mergeCell ref="I64:K64"/>
    <mergeCell ref="L64:N64"/>
    <mergeCell ref="O64:P64"/>
    <mergeCell ref="O63:P63"/>
    <mergeCell ref="B59:E59"/>
    <mergeCell ref="F59:G59"/>
    <mergeCell ref="I59:K59"/>
    <mergeCell ref="L59:N59"/>
    <mergeCell ref="O59:P59"/>
    <mergeCell ref="B60:E60"/>
    <mergeCell ref="F60:G60"/>
    <mergeCell ref="I60:K60"/>
    <mergeCell ref="L60:N60"/>
    <mergeCell ref="O60:P60"/>
    <mergeCell ref="O61:P61"/>
    <mergeCell ref="B61:G61"/>
    <mergeCell ref="B63:E63"/>
    <mergeCell ref="F63:G63"/>
    <mergeCell ref="I63:K63"/>
    <mergeCell ref="L63:N63"/>
    <mergeCell ref="B62:E62"/>
    <mergeCell ref="F62:G62"/>
    <mergeCell ref="B66:E66"/>
    <mergeCell ref="F66:G66"/>
    <mergeCell ref="I66:K66"/>
    <mergeCell ref="L66:N66"/>
    <mergeCell ref="O66:P66"/>
    <mergeCell ref="B65:E65"/>
    <mergeCell ref="F65:G65"/>
    <mergeCell ref="I65:K65"/>
    <mergeCell ref="L65:N65"/>
    <mergeCell ref="O65:P6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workbookViewId="0">
      <selection activeCell="A10" sqref="A10:E10"/>
    </sheetView>
  </sheetViews>
  <sheetFormatPr defaultRowHeight="15" x14ac:dyDescent="0.25"/>
  <cols>
    <col min="16" max="16" width="13.42578125" style="43" customWidth="1"/>
    <col min="17" max="17" width="13.140625" style="43" customWidth="1"/>
    <col min="19" max="19" width="7" customWidth="1"/>
    <col min="21" max="21" width="7.5703125" customWidth="1"/>
    <col min="23" max="23" width="4.28515625" customWidth="1"/>
  </cols>
  <sheetData>
    <row r="1" spans="1:23" x14ac:dyDescent="0.25">
      <c r="A1" s="617" t="s">
        <v>185</v>
      </c>
      <c r="B1" s="617"/>
      <c r="C1" s="617"/>
      <c r="D1" s="617"/>
      <c r="E1" s="617"/>
      <c r="F1" s="617"/>
    </row>
    <row r="2" spans="1:23" x14ac:dyDescent="0.25">
      <c r="A2" s="617" t="s">
        <v>186</v>
      </c>
      <c r="B2" s="617"/>
      <c r="C2" s="617"/>
      <c r="D2" s="617"/>
      <c r="E2" s="617"/>
      <c r="F2" s="617"/>
    </row>
    <row r="3" spans="1:23" x14ac:dyDescent="0.25">
      <c r="A3" s="617" t="s">
        <v>187</v>
      </c>
      <c r="B3" s="617"/>
      <c r="C3" s="617"/>
      <c r="D3" s="5"/>
      <c r="E3" s="5"/>
      <c r="F3" s="5"/>
    </row>
    <row r="4" spans="1:23" x14ac:dyDescent="0.25">
      <c r="A4" s="618" t="s">
        <v>188</v>
      </c>
      <c r="B4" s="618"/>
      <c r="C4" s="5"/>
      <c r="D4" s="5"/>
      <c r="E4" s="5"/>
      <c r="F4" s="5"/>
    </row>
    <row r="5" spans="1:23" x14ac:dyDescent="0.25">
      <c r="A5" s="618" t="s">
        <v>2</v>
      </c>
      <c r="B5" s="618"/>
      <c r="C5" s="5"/>
      <c r="D5" s="5"/>
      <c r="E5" s="5"/>
      <c r="F5" s="5"/>
    </row>
    <row r="6" spans="1:23" ht="18" x14ac:dyDescent="0.25">
      <c r="A6" s="615" t="s">
        <v>189</v>
      </c>
      <c r="B6" s="616"/>
      <c r="C6" s="616"/>
      <c r="D6" s="616"/>
      <c r="E6" s="616"/>
      <c r="F6" s="616"/>
      <c r="G6" s="616"/>
      <c r="H6" s="616"/>
      <c r="I6" s="616"/>
      <c r="J6" s="616"/>
      <c r="K6" s="616"/>
      <c r="L6" s="616"/>
      <c r="M6" s="616"/>
      <c r="N6" s="616"/>
      <c r="O6" s="616"/>
      <c r="P6" s="616"/>
      <c r="Q6" s="616"/>
      <c r="R6" s="616"/>
      <c r="S6" s="616"/>
      <c r="T6" s="616"/>
      <c r="U6" s="616"/>
      <c r="V6" s="616"/>
      <c r="W6" s="616"/>
    </row>
    <row r="7" spans="1:23" x14ac:dyDescent="0.25">
      <c r="A7" s="566" t="s">
        <v>223</v>
      </c>
      <c r="B7" s="290"/>
      <c r="C7" s="290"/>
      <c r="D7" s="290"/>
      <c r="E7" s="290"/>
      <c r="F7" s="290"/>
      <c r="G7" s="290"/>
      <c r="H7" s="290"/>
      <c r="I7" s="290"/>
      <c r="J7" s="290"/>
      <c r="K7" s="290"/>
      <c r="L7" s="290"/>
      <c r="M7" s="290"/>
      <c r="N7" s="290"/>
      <c r="O7" s="290"/>
      <c r="P7" s="290"/>
      <c r="Q7" s="290"/>
      <c r="R7" s="290"/>
      <c r="S7" s="290"/>
      <c r="T7" s="290"/>
      <c r="U7" s="290"/>
      <c r="V7" s="290"/>
      <c r="W7" s="290"/>
    </row>
    <row r="8" spans="1:23" x14ac:dyDescent="0.25">
      <c r="A8" s="608"/>
      <c r="B8" s="290"/>
      <c r="C8" s="290"/>
      <c r="D8" s="290"/>
      <c r="E8" s="290"/>
      <c r="F8" s="290"/>
      <c r="G8" s="290"/>
      <c r="H8" s="290"/>
      <c r="I8" s="290"/>
      <c r="J8" s="290"/>
      <c r="K8" s="290"/>
      <c r="L8" s="290"/>
      <c r="M8" s="290"/>
      <c r="N8" s="290"/>
      <c r="O8" s="290"/>
      <c r="P8" s="290"/>
      <c r="Q8" s="290"/>
      <c r="R8" s="290"/>
      <c r="S8" s="290"/>
      <c r="T8" s="290"/>
      <c r="U8" s="290"/>
      <c r="V8" s="290"/>
      <c r="W8" s="290"/>
    </row>
    <row r="9" spans="1:23" ht="33.75" customHeight="1" x14ac:dyDescent="0.25">
      <c r="A9" s="609"/>
      <c r="B9" s="610"/>
      <c r="C9" s="610"/>
      <c r="D9" s="610"/>
      <c r="E9" s="610"/>
      <c r="F9" s="610" t="s">
        <v>190</v>
      </c>
      <c r="G9" s="610"/>
      <c r="H9" s="610"/>
      <c r="I9" s="610"/>
      <c r="J9" s="610"/>
      <c r="K9" s="610"/>
      <c r="L9" s="610"/>
      <c r="M9" s="610"/>
      <c r="N9" s="610"/>
      <c r="O9" s="610"/>
      <c r="P9" s="613" t="s">
        <v>221</v>
      </c>
      <c r="Q9" s="613" t="s">
        <v>222</v>
      </c>
      <c r="R9" s="610" t="s">
        <v>224</v>
      </c>
      <c r="S9" s="610"/>
      <c r="T9" s="609" t="s">
        <v>7</v>
      </c>
      <c r="U9" s="611"/>
      <c r="V9" s="610" t="s">
        <v>191</v>
      </c>
      <c r="W9" s="612"/>
    </row>
    <row r="10" spans="1:23" x14ac:dyDescent="0.25">
      <c r="A10" s="599"/>
      <c r="B10" s="581"/>
      <c r="C10" s="581"/>
      <c r="D10" s="581"/>
      <c r="E10" s="581"/>
      <c r="F10" s="600"/>
      <c r="G10" s="581"/>
      <c r="H10" s="581"/>
      <c r="I10" s="581"/>
      <c r="J10" s="581"/>
      <c r="K10" s="581"/>
      <c r="L10" s="581"/>
      <c r="M10" s="581"/>
      <c r="N10" s="581"/>
      <c r="O10" s="581"/>
      <c r="P10" s="614"/>
      <c r="Q10" s="614"/>
      <c r="R10" s="600"/>
      <c r="S10" s="581"/>
      <c r="T10" s="599"/>
      <c r="U10" s="589"/>
      <c r="V10" s="600"/>
      <c r="W10" s="589"/>
    </row>
    <row r="11" spans="1:23" s="43" customFormat="1" x14ac:dyDescent="0.25">
      <c r="A11" s="175"/>
      <c r="B11" s="176"/>
      <c r="C11" s="176" t="s">
        <v>9</v>
      </c>
      <c r="D11" s="176"/>
      <c r="E11" s="176"/>
      <c r="F11" s="177"/>
      <c r="G11" s="176"/>
      <c r="H11" s="176"/>
      <c r="I11" s="176"/>
      <c r="J11" s="178" t="s">
        <v>10</v>
      </c>
      <c r="K11" s="176"/>
      <c r="L11" s="176"/>
      <c r="M11" s="176"/>
      <c r="N11" s="176"/>
      <c r="O11" s="176"/>
      <c r="P11" s="179" t="s">
        <v>11</v>
      </c>
      <c r="Q11" s="179" t="s">
        <v>12</v>
      </c>
      <c r="R11" s="168" t="s">
        <v>52</v>
      </c>
      <c r="S11" s="178"/>
      <c r="T11" s="601" t="s">
        <v>192</v>
      </c>
      <c r="U11" s="602"/>
      <c r="V11" s="601" t="s">
        <v>193</v>
      </c>
      <c r="W11" s="602"/>
    </row>
    <row r="12" spans="1:23" x14ac:dyDescent="0.25">
      <c r="A12" s="603"/>
      <c r="B12" s="581"/>
      <c r="C12" s="581"/>
      <c r="D12" s="581"/>
      <c r="E12" s="581"/>
      <c r="F12" s="604" t="s">
        <v>194</v>
      </c>
      <c r="G12" s="581"/>
      <c r="H12" s="581"/>
      <c r="I12" s="581"/>
      <c r="J12" s="581"/>
      <c r="K12" s="581"/>
      <c r="L12" s="581"/>
      <c r="M12" s="581"/>
      <c r="N12" s="581"/>
      <c r="O12" s="581"/>
      <c r="P12" s="169">
        <v>1436887.66</v>
      </c>
      <c r="Q12" s="170">
        <v>3883500</v>
      </c>
      <c r="R12" s="605">
        <v>1791449.7</v>
      </c>
      <c r="S12" s="581"/>
      <c r="T12" s="606">
        <f>IFERROR(R12/P12,0)</f>
        <v>1.2467569663727225</v>
      </c>
      <c r="U12" s="607"/>
      <c r="V12" s="598">
        <f>IFERROR(R12/Q12*100,0)</f>
        <v>46.129772112784856</v>
      </c>
      <c r="W12" s="589"/>
    </row>
    <row r="13" spans="1:23" x14ac:dyDescent="0.25">
      <c r="A13" s="580" t="s">
        <v>195</v>
      </c>
      <c r="B13" s="581"/>
      <c r="C13" s="581"/>
      <c r="D13" s="582" t="s">
        <v>196</v>
      </c>
      <c r="E13" s="583"/>
      <c r="F13" s="584" t="s">
        <v>197</v>
      </c>
      <c r="G13" s="581"/>
      <c r="H13" s="581"/>
      <c r="I13" s="581"/>
      <c r="J13" s="581"/>
      <c r="K13" s="581"/>
      <c r="L13" s="581"/>
      <c r="M13" s="581"/>
      <c r="N13" s="581"/>
      <c r="O13" s="581"/>
      <c r="P13" s="171">
        <v>1436887.66</v>
      </c>
      <c r="Q13" s="172">
        <v>3883500</v>
      </c>
      <c r="R13" s="585">
        <v>1791449.7</v>
      </c>
      <c r="S13" s="581"/>
      <c r="T13" s="586">
        <f>IFERROR(R13/P13,0)</f>
        <v>1.2467569663727225</v>
      </c>
      <c r="U13" s="587"/>
      <c r="V13" s="588">
        <f>IFERROR(R13/Q13*100,0)</f>
        <v>46.129772112784856</v>
      </c>
      <c r="W13" s="589"/>
    </row>
    <row r="14" spans="1:23" x14ac:dyDescent="0.25">
      <c r="A14" s="590" t="s">
        <v>198</v>
      </c>
      <c r="B14" s="591"/>
      <c r="C14" s="591"/>
      <c r="D14" s="592" t="s">
        <v>199</v>
      </c>
      <c r="E14" s="593"/>
      <c r="F14" s="594" t="s">
        <v>200</v>
      </c>
      <c r="G14" s="591"/>
      <c r="H14" s="591"/>
      <c r="I14" s="591"/>
      <c r="J14" s="591"/>
      <c r="K14" s="591"/>
      <c r="L14" s="591"/>
      <c r="M14" s="591"/>
      <c r="N14" s="591"/>
      <c r="O14" s="591"/>
      <c r="P14" s="173">
        <v>1436887.66</v>
      </c>
      <c r="Q14" s="174">
        <v>3883500</v>
      </c>
      <c r="R14" s="595">
        <v>1791449.7</v>
      </c>
      <c r="S14" s="591"/>
      <c r="T14" s="596">
        <f>IFERROR(R14/P14,0)</f>
        <v>1.2467569663727225</v>
      </c>
      <c r="U14" s="597"/>
      <c r="V14" s="578">
        <f>IFERROR(R14/Q14*100,0)</f>
        <v>46.129772112784856</v>
      </c>
      <c r="W14" s="579"/>
    </row>
    <row r="17" spans="1:23" x14ac:dyDescent="0.25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</row>
    <row r="18" spans="1:23" x14ac:dyDescent="0.25">
      <c r="A18" s="619"/>
      <c r="B18" s="620"/>
      <c r="C18" s="620"/>
      <c r="D18" s="620"/>
      <c r="E18" s="620"/>
      <c r="F18" s="620"/>
      <c r="G18" s="620"/>
      <c r="H18" s="118"/>
      <c r="I18" s="119"/>
      <c r="J18" s="621"/>
      <c r="K18" s="622"/>
      <c r="L18" s="622"/>
      <c r="M18" s="621"/>
      <c r="N18" s="622"/>
      <c r="O18" s="622"/>
      <c r="P18" s="120"/>
      <c r="Q18" s="120"/>
      <c r="R18" s="623"/>
      <c r="S18" s="624"/>
      <c r="T18" s="623"/>
      <c r="U18" s="624"/>
      <c r="V18" s="23"/>
      <c r="W18" s="23"/>
    </row>
    <row r="19" spans="1:23" x14ac:dyDescent="0.25">
      <c r="A19" s="58"/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23"/>
      <c r="W19" s="23"/>
    </row>
    <row r="20" spans="1:23" x14ac:dyDescent="0.25">
      <c r="A20" s="117"/>
      <c r="B20" s="117"/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7"/>
      <c r="R20" s="117"/>
      <c r="S20" s="117"/>
      <c r="T20" s="117"/>
      <c r="U20" s="117"/>
    </row>
  </sheetData>
  <mergeCells count="44">
    <mergeCell ref="A18:G18"/>
    <mergeCell ref="J18:L18"/>
    <mergeCell ref="M18:O18"/>
    <mergeCell ref="R18:S18"/>
    <mergeCell ref="T18:U18"/>
    <mergeCell ref="A6:W6"/>
    <mergeCell ref="A1:F1"/>
    <mergeCell ref="A2:F2"/>
    <mergeCell ref="A3:C3"/>
    <mergeCell ref="A4:B4"/>
    <mergeCell ref="A5:B5"/>
    <mergeCell ref="A7:W7"/>
    <mergeCell ref="A8:W8"/>
    <mergeCell ref="A9:E9"/>
    <mergeCell ref="F9:O9"/>
    <mergeCell ref="R9:S9"/>
    <mergeCell ref="T9:U9"/>
    <mergeCell ref="V9:W9"/>
    <mergeCell ref="P9:P10"/>
    <mergeCell ref="Q9:Q10"/>
    <mergeCell ref="V12:W12"/>
    <mergeCell ref="A10:E10"/>
    <mergeCell ref="F10:O10"/>
    <mergeCell ref="R10:S10"/>
    <mergeCell ref="T10:U10"/>
    <mergeCell ref="V10:W10"/>
    <mergeCell ref="T11:U11"/>
    <mergeCell ref="A12:E12"/>
    <mergeCell ref="F12:O12"/>
    <mergeCell ref="R12:S12"/>
    <mergeCell ref="T12:U12"/>
    <mergeCell ref="V11:W11"/>
    <mergeCell ref="V14:W14"/>
    <mergeCell ref="A13:C13"/>
    <mergeCell ref="D13:E13"/>
    <mergeCell ref="F13:O13"/>
    <mergeCell ref="R13:S13"/>
    <mergeCell ref="T13:U13"/>
    <mergeCell ref="V13:W13"/>
    <mergeCell ref="A14:C14"/>
    <mergeCell ref="D14:E14"/>
    <mergeCell ref="F14:O14"/>
    <mergeCell ref="R14:S14"/>
    <mergeCell ref="T14:U1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activeCell="A7" sqref="A7:V7"/>
    </sheetView>
  </sheetViews>
  <sheetFormatPr defaultRowHeight="15" x14ac:dyDescent="0.25"/>
  <sheetData>
    <row r="1" spans="1:22" x14ac:dyDescent="0.25">
      <c r="A1" s="626" t="s">
        <v>201</v>
      </c>
      <c r="B1" s="626"/>
      <c r="C1" s="131"/>
      <c r="D1" s="132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</row>
    <row r="2" spans="1:22" x14ac:dyDescent="0.25">
      <c r="A2" s="626" t="s">
        <v>187</v>
      </c>
      <c r="B2" s="626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</row>
    <row r="3" spans="1:22" x14ac:dyDescent="0.25">
      <c r="A3" s="626" t="s">
        <v>188</v>
      </c>
      <c r="B3" s="626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</row>
    <row r="4" spans="1:22" x14ac:dyDescent="0.25">
      <c r="A4" s="626" t="s">
        <v>2</v>
      </c>
      <c r="B4" s="626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</row>
    <row r="5" spans="1:22" ht="18" x14ac:dyDescent="0.25">
      <c r="A5" s="643" t="s">
        <v>202</v>
      </c>
      <c r="B5" s="644"/>
      <c r="C5" s="644"/>
      <c r="D5" s="644"/>
      <c r="E5" s="644"/>
      <c r="F5" s="644"/>
      <c r="G5" s="644"/>
      <c r="H5" s="644"/>
      <c r="I5" s="644"/>
      <c r="J5" s="644"/>
      <c r="K5" s="644"/>
      <c r="L5" s="644"/>
      <c r="M5" s="644"/>
      <c r="N5" s="644"/>
      <c r="O5" s="644"/>
      <c r="P5" s="644"/>
      <c r="Q5" s="644"/>
      <c r="R5" s="644"/>
      <c r="S5" s="644"/>
      <c r="T5" s="644"/>
      <c r="U5" s="644"/>
      <c r="V5" s="644"/>
    </row>
    <row r="6" spans="1:22" x14ac:dyDescent="0.25">
      <c r="A6" s="625" t="s">
        <v>225</v>
      </c>
      <c r="B6" s="626"/>
      <c r="C6" s="626"/>
      <c r="D6" s="626"/>
      <c r="E6" s="626"/>
      <c r="F6" s="626"/>
      <c r="G6" s="626"/>
      <c r="H6" s="626"/>
      <c r="I6" s="626"/>
      <c r="J6" s="626"/>
      <c r="K6" s="626"/>
      <c r="L6" s="626"/>
      <c r="M6" s="626"/>
      <c r="N6" s="626"/>
      <c r="O6" s="626"/>
      <c r="P6" s="626"/>
      <c r="Q6" s="626"/>
      <c r="R6" s="626"/>
      <c r="S6" s="626"/>
      <c r="T6" s="626"/>
      <c r="U6" s="626"/>
      <c r="V6" s="626"/>
    </row>
    <row r="7" spans="1:22" ht="31.5" customHeight="1" x14ac:dyDescent="0.25">
      <c r="A7" s="631"/>
      <c r="B7" s="626"/>
      <c r="C7" s="626"/>
      <c r="D7" s="626"/>
      <c r="E7" s="626"/>
      <c r="F7" s="626"/>
      <c r="G7" s="626"/>
      <c r="H7" s="626"/>
      <c r="I7" s="626"/>
      <c r="J7" s="626"/>
      <c r="K7" s="626"/>
      <c r="L7" s="626"/>
      <c r="M7" s="626"/>
      <c r="N7" s="626"/>
      <c r="O7" s="626"/>
      <c r="P7" s="626"/>
      <c r="Q7" s="626"/>
      <c r="R7" s="626"/>
      <c r="S7" s="626"/>
      <c r="T7" s="626"/>
      <c r="U7" s="626"/>
      <c r="V7" s="626"/>
    </row>
    <row r="8" spans="1:22" ht="33" customHeight="1" x14ac:dyDescent="0.25">
      <c r="A8" s="632" t="s">
        <v>203</v>
      </c>
      <c r="B8" s="633"/>
      <c r="C8" s="633"/>
      <c r="D8" s="633"/>
      <c r="E8" s="633"/>
      <c r="F8" s="633"/>
      <c r="G8" s="633"/>
      <c r="H8" s="633"/>
      <c r="I8" s="633"/>
      <c r="J8" s="633"/>
      <c r="K8" s="633"/>
      <c r="L8" s="633"/>
      <c r="M8" s="755" t="s">
        <v>239</v>
      </c>
      <c r="N8" s="634"/>
      <c r="O8" s="635" t="s">
        <v>222</v>
      </c>
      <c r="P8" s="633"/>
      <c r="Q8" s="635" t="s">
        <v>224</v>
      </c>
      <c r="R8" s="636"/>
      <c r="S8" s="632" t="s">
        <v>7</v>
      </c>
      <c r="T8" s="633"/>
      <c r="U8" s="635" t="s">
        <v>191</v>
      </c>
      <c r="V8" s="637"/>
    </row>
    <row r="9" spans="1:22" x14ac:dyDescent="0.25">
      <c r="A9" s="627" t="s">
        <v>204</v>
      </c>
      <c r="B9" s="628"/>
      <c r="C9" s="628"/>
      <c r="D9" s="628"/>
      <c r="E9" s="628"/>
      <c r="F9" s="628"/>
      <c r="G9" s="628"/>
      <c r="H9" s="628"/>
      <c r="I9" s="628"/>
      <c r="J9" s="628"/>
      <c r="K9" s="628"/>
      <c r="L9" s="628"/>
      <c r="M9" s="629" t="s">
        <v>205</v>
      </c>
      <c r="N9" s="628"/>
      <c r="O9" s="629">
        <v>2</v>
      </c>
      <c r="P9" s="628"/>
      <c r="Q9" s="629">
        <v>3</v>
      </c>
      <c r="R9" s="628"/>
      <c r="S9" s="629">
        <v>4</v>
      </c>
      <c r="T9" s="628"/>
      <c r="U9" s="629">
        <v>5</v>
      </c>
      <c r="V9" s="630"/>
    </row>
    <row r="10" spans="1:22" x14ac:dyDescent="0.25">
      <c r="A10" s="640"/>
      <c r="B10" s="641"/>
      <c r="C10" s="641"/>
      <c r="D10" s="641"/>
      <c r="E10" s="641"/>
      <c r="F10" s="641"/>
      <c r="G10" s="641"/>
      <c r="H10" s="641"/>
      <c r="I10" s="641"/>
      <c r="J10" s="641"/>
      <c r="K10" s="641"/>
      <c r="L10" s="641"/>
      <c r="M10" s="638">
        <v>0</v>
      </c>
      <c r="N10" s="638"/>
      <c r="O10" s="642">
        <v>0</v>
      </c>
      <c r="P10" s="642"/>
      <c r="Q10" s="638">
        <v>0</v>
      </c>
      <c r="R10" s="638"/>
      <c r="S10" s="638">
        <f>IFERROR(Q10/M10,0)</f>
        <v>0</v>
      </c>
      <c r="T10" s="638"/>
      <c r="U10" s="638">
        <f>IFERROR(Q10/O10,0)</f>
        <v>0</v>
      </c>
      <c r="V10" s="639"/>
    </row>
    <row r="11" spans="1:22" x14ac:dyDescent="0.25">
      <c r="A11" s="648" t="s">
        <v>206</v>
      </c>
      <c r="B11" s="649"/>
      <c r="C11" s="649"/>
      <c r="D11" s="649"/>
      <c r="E11" s="649"/>
      <c r="F11" s="649"/>
      <c r="G11" s="649"/>
      <c r="H11" s="649"/>
      <c r="I11" s="649"/>
      <c r="J11" s="649"/>
      <c r="K11" s="649"/>
      <c r="L11" s="649"/>
      <c r="M11" s="647">
        <v>0</v>
      </c>
      <c r="N11" s="647"/>
      <c r="O11" s="647">
        <v>0</v>
      </c>
      <c r="P11" s="647"/>
      <c r="Q11" s="647">
        <v>0</v>
      </c>
      <c r="R11" s="647"/>
      <c r="S11" s="645">
        <f>IFERROR(Q11/M11,0)</f>
        <v>0</v>
      </c>
      <c r="T11" s="645"/>
      <c r="U11" s="645">
        <f>IFERROR(Q11/O11,0)</f>
        <v>0</v>
      </c>
      <c r="V11" s="646"/>
    </row>
  </sheetData>
  <mergeCells count="31">
    <mergeCell ref="U11:V11"/>
    <mergeCell ref="O11:P11"/>
    <mergeCell ref="A11:L11"/>
    <mergeCell ref="M11:N11"/>
    <mergeCell ref="Q11:R11"/>
    <mergeCell ref="S11:T11"/>
    <mergeCell ref="A1:B1"/>
    <mergeCell ref="A2:B2"/>
    <mergeCell ref="A3:B3"/>
    <mergeCell ref="A4:B4"/>
    <mergeCell ref="A5:V5"/>
    <mergeCell ref="U10:V10"/>
    <mergeCell ref="A10:L10"/>
    <mergeCell ref="M10:N10"/>
    <mergeCell ref="O10:P10"/>
    <mergeCell ref="Q10:R10"/>
    <mergeCell ref="S10:T10"/>
    <mergeCell ref="A6:V6"/>
    <mergeCell ref="A9:L9"/>
    <mergeCell ref="M9:N9"/>
    <mergeCell ref="Q9:R9"/>
    <mergeCell ref="S9:T9"/>
    <mergeCell ref="U9:V9"/>
    <mergeCell ref="O9:P9"/>
    <mergeCell ref="A7:V7"/>
    <mergeCell ref="A8:L8"/>
    <mergeCell ref="M8:N8"/>
    <mergeCell ref="Q8:R8"/>
    <mergeCell ref="S8:T8"/>
    <mergeCell ref="U8:V8"/>
    <mergeCell ref="O8:P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OPĆI DIO- prihoda i rashoda</vt:lpstr>
      <vt:lpstr>OPĆI DIO-Račun financiranja</vt:lpstr>
      <vt:lpstr>Prihodi prema ekonomskoj klas.</vt:lpstr>
      <vt:lpstr>Prihodi prema izvorima financ.</vt:lpstr>
      <vt:lpstr>Rashodi prema izvorima financ.</vt:lpstr>
      <vt:lpstr>Rashodi prema funk.klas.</vt:lpstr>
      <vt:lpstr>Rashodi prema ekon.klasifik.</vt:lpstr>
      <vt:lpstr>Izvršenje po organizac.klasif.</vt:lpstr>
      <vt:lpstr>Račun financiranja po ek.klasif</vt:lpstr>
      <vt:lpstr>Račun finan. prema izvorima</vt:lpstr>
      <vt:lpstr>Izvršenje po programskoj klasif</vt:lpstr>
      <vt:lpstr>Posebni izvještaji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lculjak</dc:creator>
  <cp:lastModifiedBy>korisnik</cp:lastModifiedBy>
  <cp:lastPrinted>2026-07-22T10:20:42Z</cp:lastPrinted>
  <dcterms:created xsi:type="dcterms:W3CDTF">2026-07-22T07:35:29Z</dcterms:created>
  <dcterms:modified xsi:type="dcterms:W3CDTF">2026-07-23T08:45:08Z</dcterms:modified>
</cp:coreProperties>
</file>